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Lin\Desktop\"/>
    </mc:Choice>
  </mc:AlternateContent>
  <xr:revisionPtr revIDLastSave="0" documentId="13_ncr:1_{77ED9FCC-70EE-4F33-971A-8548493FE650}" xr6:coauthVersionLast="36" xr6:coauthVersionMax="36" xr10:uidLastSave="{00000000-0000-0000-0000-000000000000}"/>
  <bookViews>
    <workbookView xWindow="0" yWindow="0" windowWidth="20460" windowHeight="7515" tabRatio="491" firstSheet="1" activeTab="2" xr2:uid="{00000000-000D-0000-FFFF-FFFF00000000}"/>
  </bookViews>
  <sheets>
    <sheet name="device_count auf Smart industry" sheetId="28" r:id="rId1"/>
    <sheet name="device_count auf personal" sheetId="29" r:id="rId2"/>
    <sheet name="device_count auf entertainment" sheetId="30" r:id="rId3"/>
    <sheet name="device_count auf vehicle" sheetId="31" r:id="rId4"/>
    <sheet name="device_count auf device_class(G" sheetId="27" r:id="rId5"/>
    <sheet name="market_volume auf impact" sheetId="32" r:id="rId6"/>
    <sheet name="market_volume auf value" sheetId="33" r:id="rId7"/>
    <sheet name="market_volume aud invest." sheetId="34" r:id="rId8"/>
    <sheet name="market_volume auf size" sheetId="35" r:id="rId9"/>
    <sheet name="market_volume auf revenue" sheetId="36" r:id="rId10"/>
    <sheet name="Device_count auf Journalist" sheetId="10" r:id="rId11"/>
    <sheet name="Device_count auf Scientist" sheetId="15" r:id="rId12"/>
    <sheet name="Device_count auf Company" sheetId="17" r:id="rId13"/>
    <sheet name="Device_count auf Blogger" sheetId="38" r:id="rId14"/>
    <sheet name="Device_count(consultant)" sheetId="39" r:id="rId15"/>
    <sheet name="Market_volume auf Journalist" sheetId="19" r:id="rId16"/>
    <sheet name="Market_volume auf Blogger" sheetId="20" r:id="rId17"/>
    <sheet name="Market_volume auf Scientist" sheetId="21" r:id="rId18"/>
    <sheet name="Market_volume(consultant)" sheetId="22" r:id="rId19"/>
    <sheet name="Market_volume auf Company" sheetId="42" r:id="rId20"/>
    <sheet name="Projektleistung" sheetId="44" r:id="rId21"/>
    <sheet name="Performancediagramm" sheetId="3" r:id="rId22"/>
    <sheet name="prognoseerfüllung" sheetId="50" r:id="rId23"/>
    <sheet name="Prognosehorizont" sheetId="25" r:id="rId24"/>
    <sheet name="prognosseerfüllung1" sheetId="24" r:id="rId25"/>
  </sheets>
  <externalReferences>
    <externalReference r:id="rId26"/>
  </externalReferences>
  <definedNames>
    <definedName name="_xlnm._FilterDatabase" localSheetId="13" hidden="1">'Device_count auf Blogger'!$A$1:$A$2012</definedName>
    <definedName name="_xlnm._FilterDatabase" localSheetId="12" hidden="1">'Device_count auf Company'!#REF!</definedName>
    <definedName name="_xlnm._FilterDatabase" localSheetId="4" hidden="1">'device_count auf device_class(G'!$A$1:$O$2014</definedName>
    <definedName name="_xlnm._FilterDatabase" localSheetId="2" hidden="1">'device_count auf entertainment'!#REF!</definedName>
    <definedName name="_xlnm._FilterDatabase" localSheetId="1" hidden="1">'device_count auf personal'!#REF!</definedName>
    <definedName name="_xlnm._FilterDatabase" localSheetId="11" hidden="1">'Device_count auf Scientist'!$A$3:$A$59</definedName>
    <definedName name="_xlnm._FilterDatabase" localSheetId="0" hidden="1">'device_count auf Smart industry'!#REF!</definedName>
    <definedName name="_xlnm._FilterDatabase" localSheetId="3" hidden="1">'device_count auf vehicle'!#REF!</definedName>
    <definedName name="_xlnm._FilterDatabase" localSheetId="14" hidden="1">'Device_count(consultant)'!$A$1:$D$20</definedName>
    <definedName name="_xlnm._FilterDatabase" localSheetId="7" hidden="1">'market_volume aud invest.'!#REF!</definedName>
    <definedName name="_xlnm._FilterDatabase" localSheetId="16" hidden="1">'Market_volume auf Blogger'!#REF!</definedName>
    <definedName name="_xlnm._FilterDatabase" localSheetId="19" hidden="1">'Market_volume auf Company'!#REF!</definedName>
    <definedName name="_xlnm._FilterDatabase" localSheetId="15" hidden="1">'Market_volume auf Journalist'!#REF!</definedName>
    <definedName name="_xlnm._FilterDatabase" localSheetId="9" hidden="1">'market_volume auf revenue'!#REF!</definedName>
    <definedName name="_xlnm._FilterDatabase" localSheetId="17" hidden="1">'Market_volume auf Scientist'!$A$1:$A$45</definedName>
    <definedName name="_xlnm._FilterDatabase" localSheetId="22" hidden="1">prognoseerfüllung!$A$1:$C$448</definedName>
    <definedName name="_xlnm._FilterDatabase" localSheetId="23" hidden="1">Prognosehorizont!$B$2:$D$443</definedName>
    <definedName name="_xlnm._FilterDatabase" localSheetId="24" hidden="1">prognosseerfüllung1!$A$1:$C$50</definedName>
    <definedName name="_xlchart.v1.0" hidden="1">'device_count auf Smart industry'!$E$2</definedName>
    <definedName name="_xlchart.v1.1" hidden="1">'device_count auf Smart industry'!$E$2:$E$27</definedName>
    <definedName name="_xlchart.v1.10" hidden="1">'device_count auf Smart industry'!$J$2</definedName>
    <definedName name="_xlchart.v1.100" hidden="1">'device_count auf device_class(G'!$F$1</definedName>
    <definedName name="_xlchart.v1.101" hidden="1">'device_count auf device_class(G'!$F$1:$F$307</definedName>
    <definedName name="_xlchart.v1.102" hidden="1">'device_count auf device_class(G'!$G$1</definedName>
    <definedName name="_xlchart.v1.103" hidden="1">'device_count auf device_class(G'!$G$1:$G$307</definedName>
    <definedName name="_xlchart.v1.104" hidden="1">'device_count auf device_class(G'!$H$1</definedName>
    <definedName name="_xlchart.v1.105" hidden="1">'device_count auf device_class(G'!$H$1:$H$307</definedName>
    <definedName name="_xlchart.v1.106" hidden="1">'device_count auf device_class(G'!$I$1</definedName>
    <definedName name="_xlchart.v1.107" hidden="1">'device_count auf device_class(G'!$I$1:$I$307</definedName>
    <definedName name="_xlchart.v1.108" hidden="1">'device_count auf device_class(G'!$J$1</definedName>
    <definedName name="_xlchart.v1.109" hidden="1">'device_count auf device_class(G'!$J$1:$J$307</definedName>
    <definedName name="_xlchart.v1.11" hidden="1">'device_count auf Smart industry'!$J$2:$J$27</definedName>
    <definedName name="_xlchart.v1.110" hidden="1">'device_count auf device_class(G'!$K$1</definedName>
    <definedName name="_xlchart.v1.111" hidden="1">'device_count auf device_class(G'!$K$1:$K$307</definedName>
    <definedName name="_xlchart.v1.112" hidden="1">'device_count auf device_class(G'!$L$1</definedName>
    <definedName name="_xlchart.v1.113" hidden="1">'device_count auf device_class(G'!$L$1:$L$307</definedName>
    <definedName name="_xlchart.v1.114" hidden="1">'device_count auf device_class(G'!$M$1</definedName>
    <definedName name="_xlchart.v1.115" hidden="1">'device_count auf device_class(G'!$M$1:$M$307</definedName>
    <definedName name="_xlchart.v1.116" hidden="1">'device_count auf device_class(G'!$N$1</definedName>
    <definedName name="_xlchart.v1.117" hidden="1">'device_count auf device_class(G'!$N$1:$N$307</definedName>
    <definedName name="_xlchart.v1.118" hidden="1">'device_count auf device_class(G'!$O$1</definedName>
    <definedName name="_xlchart.v1.119" hidden="1">'device_count auf device_class(G'!$O$1:$O$307</definedName>
    <definedName name="_xlchart.v1.12" hidden="1">'device_count auf Smart industry'!$K$2</definedName>
    <definedName name="_xlchart.v1.120" hidden="1">'market_volume auf impact'!$A$1</definedName>
    <definedName name="_xlchart.v1.121" hidden="1">'market_volume auf impact'!$A$1:$A$12</definedName>
    <definedName name="_xlchart.v1.122" hidden="1">'market_volume auf impact'!$B$1</definedName>
    <definedName name="_xlchart.v1.123" hidden="1">'market_volume auf impact'!$B$1:$B$12</definedName>
    <definedName name="_xlchart.v1.124" hidden="1">'market_volume auf impact'!$C$1</definedName>
    <definedName name="_xlchart.v1.125" hidden="1">'market_volume auf impact'!$C$1:$C$12</definedName>
    <definedName name="_xlchart.v1.126" hidden="1">'market_volume auf impact'!$D$1</definedName>
    <definedName name="_xlchart.v1.127" hidden="1">'market_volume auf impact'!$D$1:$D$12</definedName>
    <definedName name="_xlchart.v1.128" hidden="1">'market_volume auf value'!$A$1</definedName>
    <definedName name="_xlchart.v1.129" hidden="1">'market_volume auf value'!$A$1:$A$59</definedName>
    <definedName name="_xlchart.v1.13" hidden="1">'device_count auf Smart industry'!$K$2:$K$27</definedName>
    <definedName name="_xlchart.v1.130" hidden="1">'market_volume auf value'!$B$1</definedName>
    <definedName name="_xlchart.v1.131" hidden="1">'market_volume auf value'!$B$1:$B$59</definedName>
    <definedName name="_xlchart.v1.132" hidden="1">'market_volume auf value'!$C$1</definedName>
    <definedName name="_xlchart.v1.133" hidden="1">'market_volume auf value'!$C$1:$C$59</definedName>
    <definedName name="_xlchart.v1.134" hidden="1">'market_volume auf value'!$D$1</definedName>
    <definedName name="_xlchart.v1.135" hidden="1">'market_volume auf value'!$D$1:$D$59</definedName>
    <definedName name="_xlchart.v1.136" hidden="1">'market_volume auf value'!$E$1</definedName>
    <definedName name="_xlchart.v1.137" hidden="1">'market_volume auf value'!$E$1:$E$59</definedName>
    <definedName name="_xlchart.v1.138" hidden="1">'market_volume auf value'!$F$1</definedName>
    <definedName name="_xlchart.v1.139" hidden="1">'market_volume auf value'!$F$1:$F$59</definedName>
    <definedName name="_xlchart.v1.14" hidden="1">'device_count auf Smart industry'!$L$2</definedName>
    <definedName name="_xlchart.v1.140" hidden="1">'market_volume auf value'!$G$1</definedName>
    <definedName name="_xlchart.v1.141" hidden="1">'market_volume auf value'!$G$1:$G$59</definedName>
    <definedName name="_xlchart.v1.142" hidden="1">'market_volume auf value'!$H$1</definedName>
    <definedName name="_xlchart.v1.143" hidden="1">'market_volume auf value'!$H$1:$H$59</definedName>
    <definedName name="_xlchart.v1.144" hidden="1">'market_volume auf value'!$I$1</definedName>
    <definedName name="_xlchart.v1.145" hidden="1">'market_volume auf value'!$I$1:$I$59</definedName>
    <definedName name="_xlchart.v1.146" hidden="1">'market_volume auf value'!$J$1</definedName>
    <definedName name="_xlchart.v1.147" hidden="1">'market_volume auf value'!$J$1:$J$59</definedName>
    <definedName name="_xlchart.v1.148" hidden="1">'market_volume auf value'!$K$1</definedName>
    <definedName name="_xlchart.v1.149" hidden="1">'market_volume auf value'!$K$1:$K$59</definedName>
    <definedName name="_xlchart.v1.15" hidden="1">'device_count auf Smart industry'!$L$2:$L$27</definedName>
    <definedName name="_xlchart.v1.150" hidden="1">'market_volume auf value'!$L$1</definedName>
    <definedName name="_xlchart.v1.151" hidden="1">'market_volume auf value'!$L$1:$L$59</definedName>
    <definedName name="_xlchart.v1.152" hidden="1">'market_volume auf value'!$M$1</definedName>
    <definedName name="_xlchart.v1.153" hidden="1">'market_volume auf value'!$M$1:$M$59</definedName>
    <definedName name="_xlchart.v1.154" hidden="1">'market_volume auf value'!$N$1:$N$59</definedName>
    <definedName name="_xlchart.v1.155" hidden="1">'market_volume aud invest.'!$B$1</definedName>
    <definedName name="_xlchart.v1.156" hidden="1">'market_volume aud invest.'!$B$1:$B$87</definedName>
    <definedName name="_xlchart.v1.157" hidden="1">'market_volume aud invest.'!$C$1</definedName>
    <definedName name="_xlchart.v1.158" hidden="1">'market_volume aud invest.'!$C$1:$C$87</definedName>
    <definedName name="_xlchart.v1.159" hidden="1">'market_volume aud invest.'!$D$1</definedName>
    <definedName name="_xlchart.v1.16" hidden="1">'device_count auf Smart industry'!$M$2</definedName>
    <definedName name="_xlchart.v1.160" hidden="1">'market_volume aud invest.'!$D$1:$D$87</definedName>
    <definedName name="_xlchart.v1.161" hidden="1">'market_volume aud invest.'!$E$1</definedName>
    <definedName name="_xlchart.v1.162" hidden="1">'market_volume aud invest.'!$E$1:$E$87</definedName>
    <definedName name="_xlchart.v1.163" hidden="1">'market_volume aud invest.'!$F$1</definedName>
    <definedName name="_xlchart.v1.164" hidden="1">'market_volume aud invest.'!$F$1:$F$87</definedName>
    <definedName name="_xlchart.v1.165" hidden="1">'market_volume aud invest.'!$G$1</definedName>
    <definedName name="_xlchart.v1.166" hidden="1">'market_volume aud invest.'!$G$1:$G$87</definedName>
    <definedName name="_xlchart.v1.167" hidden="1">'market_volume aud invest.'!$H$1</definedName>
    <definedName name="_xlchart.v1.168" hidden="1">'market_volume aud invest.'!$H$1:$H$87</definedName>
    <definedName name="_xlchart.v1.169" hidden="1">'market_volume aud invest.'!$I$1</definedName>
    <definedName name="_xlchart.v1.17" hidden="1">'device_count auf Smart industry'!$M$2:$M$27</definedName>
    <definedName name="_xlchart.v1.170" hidden="1">'market_volume aud invest.'!$I$1:$I$87</definedName>
    <definedName name="_xlchart.v1.171" hidden="1">'market_volume aud invest.'!$J$1</definedName>
    <definedName name="_xlchart.v1.172" hidden="1">'market_volume aud invest.'!$J$1:$J$87</definedName>
    <definedName name="_xlchart.v1.173" hidden="1">'market_volume aud invest.'!$K$1</definedName>
    <definedName name="_xlchart.v1.174" hidden="1">'market_volume aud invest.'!$K$1:$K$87</definedName>
    <definedName name="_xlchart.v1.175" hidden="1">'market_volume aud invest.'!$L$1</definedName>
    <definedName name="_xlchart.v1.176" hidden="1">'market_volume aud invest.'!$L$1:$L$87</definedName>
    <definedName name="_xlchart.v1.177" hidden="1">'market_volume aud invest.'!$M$1</definedName>
    <definedName name="_xlchart.v1.178" hidden="1">'market_volume aud invest.'!$M$1:$M$87</definedName>
    <definedName name="_xlchart.v1.179" hidden="1">'market_volume aud invest.'!$N$1</definedName>
    <definedName name="_xlchart.v1.18" hidden="1">'device_count auf Smart industry'!$N$2</definedName>
    <definedName name="_xlchart.v1.180" hidden="1">'market_volume aud invest.'!$N$1:$N$87</definedName>
    <definedName name="_xlchart.v1.181" hidden="1">'market_volume aud invest.'!$O$1</definedName>
    <definedName name="_xlchart.v1.182" hidden="1">'market_volume aud invest.'!$O$1:$O$87</definedName>
    <definedName name="_xlchart.v1.183" hidden="1">'market_volume aud invest.'!$P$1</definedName>
    <definedName name="_xlchart.v1.184" hidden="1">'market_volume aud invest.'!$P$1:$P$87</definedName>
    <definedName name="_xlchart.v1.185" hidden="1">'market_volume aud invest.'!$Q$1</definedName>
    <definedName name="_xlchart.v1.186" hidden="1">'market_volume aud invest.'!$Q$1:$Q$87</definedName>
    <definedName name="_xlchart.v1.187" hidden="1">'market_volume aud invest.'!$R$1</definedName>
    <definedName name="_xlchart.v1.188" hidden="1">'market_volume aud invest.'!$R$1:$R$87</definedName>
    <definedName name="_xlchart.v1.189" hidden="1">'market_volume aud invest.'!$S$1</definedName>
    <definedName name="_xlchart.v1.19" hidden="1">'device_count auf Smart industry'!$N$2:$N$27</definedName>
    <definedName name="_xlchart.v1.190" hidden="1">'market_volume aud invest.'!$S$1:$S$87</definedName>
    <definedName name="_xlchart.v1.191" hidden="1">'market_volume auf size'!$E$1</definedName>
    <definedName name="_xlchart.v1.192" hidden="1">'market_volume auf size'!$E$1:$E$71</definedName>
    <definedName name="_xlchart.v1.193" hidden="1">'market_volume auf size'!$F$1</definedName>
    <definedName name="_xlchart.v1.194" hidden="1">'market_volume auf size'!$F$1:$F$71</definedName>
    <definedName name="_xlchart.v1.195" hidden="1">'market_volume auf size'!$G$1</definedName>
    <definedName name="_xlchart.v1.196" hidden="1">'market_volume auf size'!$G$1:$G$71</definedName>
    <definedName name="_xlchart.v1.197" hidden="1">'market_volume auf size'!$H$1</definedName>
    <definedName name="_xlchart.v1.198" hidden="1">'market_volume auf size'!$H$1:$H$71</definedName>
    <definedName name="_xlchart.v1.199" hidden="1">'market_volume auf size'!$I$1</definedName>
    <definedName name="_xlchart.v1.2" hidden="1">'device_count auf Smart industry'!$F$2</definedName>
    <definedName name="_xlchart.v1.20" hidden="1">'device_count auf Smart industry'!$O$2</definedName>
    <definedName name="_xlchart.v1.200" hidden="1">'market_volume auf size'!$I$1:$I$71</definedName>
    <definedName name="_xlchart.v1.201" hidden="1">'market_volume auf size'!$J$1</definedName>
    <definedName name="_xlchart.v1.202" hidden="1">'market_volume auf size'!$J$1:$J$71</definedName>
    <definedName name="_xlchart.v1.203" hidden="1">'market_volume auf size'!$K$1</definedName>
    <definedName name="_xlchart.v1.204" hidden="1">'market_volume auf size'!$K$1:$K$71</definedName>
    <definedName name="_xlchart.v1.205" hidden="1">'market_volume auf size'!$L$1</definedName>
    <definedName name="_xlchart.v1.206" hidden="1">'market_volume auf size'!$L$1:$L$71</definedName>
    <definedName name="_xlchart.v1.207" hidden="1">'market_volume auf size'!$M$1</definedName>
    <definedName name="_xlchart.v1.208" hidden="1">'market_volume auf size'!$M$1:$M$71</definedName>
    <definedName name="_xlchart.v1.209" hidden="1">'market_volume auf size'!$N$1</definedName>
    <definedName name="_xlchart.v1.21" hidden="1">'device_count auf Smart industry'!$O$2:$O$27</definedName>
    <definedName name="_xlchart.v1.210" hidden="1">'market_volume auf size'!$N$1:$N$71</definedName>
    <definedName name="_xlchart.v1.211" hidden="1">'market_volume auf size'!$O$1</definedName>
    <definedName name="_xlchart.v1.212" hidden="1">'market_volume auf size'!$O$1:$O$71</definedName>
    <definedName name="_xlchart.v1.213" hidden="1">'market_volume auf size'!$P$1</definedName>
    <definedName name="_xlchart.v1.214" hidden="1">'market_volume auf size'!$P$1:$P$71</definedName>
    <definedName name="_xlchart.v1.215" hidden="1">'market_volume auf size'!$Q$1</definedName>
    <definedName name="_xlchart.v1.216" hidden="1">'market_volume auf size'!$Q$1:$Q$71</definedName>
    <definedName name="_xlchart.v1.217" hidden="1">'market_volume auf size'!$R$1</definedName>
    <definedName name="_xlchart.v1.218" hidden="1">'market_volume auf size'!$R$1:$R$71</definedName>
    <definedName name="_xlchart.v1.219" hidden="1">'market_volume auf size'!$S$1</definedName>
    <definedName name="_xlchart.v1.22" hidden="1">'device_count auf Smart industry'!$P$2</definedName>
    <definedName name="_xlchart.v1.220" hidden="1">'market_volume auf size'!$S$1:$S$71</definedName>
    <definedName name="_xlchart.v1.221" hidden="1">'market_volume auf revenue'!$B$1</definedName>
    <definedName name="_xlchart.v1.222" hidden="1">'market_volume auf revenue'!$B$1:$B$80</definedName>
    <definedName name="_xlchart.v1.223" hidden="1">'market_volume auf revenue'!$C$1</definedName>
    <definedName name="_xlchart.v1.224" hidden="1">'market_volume auf revenue'!$C$1:$C$80</definedName>
    <definedName name="_xlchart.v1.225" hidden="1">'market_volume auf revenue'!$D$1</definedName>
    <definedName name="_xlchart.v1.226" hidden="1">'market_volume auf revenue'!$D$1:$D$80</definedName>
    <definedName name="_xlchart.v1.227" hidden="1">'market_volume auf revenue'!$E$1</definedName>
    <definedName name="_xlchart.v1.228" hidden="1">'market_volume auf revenue'!$E$1:$E$80</definedName>
    <definedName name="_xlchart.v1.229" hidden="1">'market_volume auf revenue'!$F$1</definedName>
    <definedName name="_xlchart.v1.23" hidden="1">'device_count auf Smart industry'!$P$2:$P$27</definedName>
    <definedName name="_xlchart.v1.230" hidden="1">'market_volume auf revenue'!$F$1:$F$80</definedName>
    <definedName name="_xlchart.v1.231" hidden="1">'market_volume auf revenue'!$G$1</definedName>
    <definedName name="_xlchart.v1.232" hidden="1">'market_volume auf revenue'!$G$1:$G$80</definedName>
    <definedName name="_xlchart.v1.233" hidden="1">'market_volume auf revenue'!$H$1</definedName>
    <definedName name="_xlchart.v1.234" hidden="1">'market_volume auf revenue'!$H$1:$H$80</definedName>
    <definedName name="_xlchart.v1.235" hidden="1">'market_volume auf revenue'!$I$1</definedName>
    <definedName name="_xlchart.v1.236" hidden="1">'market_volume auf revenue'!$I$1:$I$80</definedName>
    <definedName name="_xlchart.v1.237" hidden="1">'market_volume auf revenue'!$J$1</definedName>
    <definedName name="_xlchart.v1.238" hidden="1">'market_volume auf revenue'!$J$1:$J$80</definedName>
    <definedName name="_xlchart.v1.239" hidden="1">'market_volume auf revenue'!$K$1</definedName>
    <definedName name="_xlchart.v1.24" hidden="1">'device_count auf personal'!$A$2</definedName>
    <definedName name="_xlchart.v1.240" hidden="1">'market_volume auf revenue'!$K$1:$K$80</definedName>
    <definedName name="_xlchart.v1.241" hidden="1">'market_volume auf revenue'!$L$1</definedName>
    <definedName name="_xlchart.v1.242" hidden="1">'market_volume auf revenue'!$L$1:$L$80</definedName>
    <definedName name="_xlchart.v1.243" hidden="1">'market_volume auf revenue'!$M$1</definedName>
    <definedName name="_xlchart.v1.244" hidden="1">'market_volume auf revenue'!$M$1:$M$80</definedName>
    <definedName name="_xlchart.v1.245" hidden="1">'market_volume auf revenue'!$N$1</definedName>
    <definedName name="_xlchart.v1.246" hidden="1">'market_volume auf revenue'!$N$1:$N$80</definedName>
    <definedName name="_xlchart.v1.247" hidden="1">'market_volume auf revenue'!$O$1</definedName>
    <definedName name="_xlchart.v1.248" hidden="1">'market_volume auf revenue'!$O$1:$O$80</definedName>
    <definedName name="_xlchart.v1.249" hidden="1">'market_volume auf revenue'!$P$1</definedName>
    <definedName name="_xlchart.v1.25" hidden="1">'device_count auf personal'!$A$2:$A$39</definedName>
    <definedName name="_xlchart.v1.250" hidden="1">'market_volume auf revenue'!$P$1:$P$80</definedName>
    <definedName name="_xlchart.v1.251" hidden="1">'market_volume auf revenue'!$Q$1</definedName>
    <definedName name="_xlchart.v1.252" hidden="1">'market_volume auf revenue'!$Q$1:$Q$80</definedName>
    <definedName name="_xlchart.v1.253" hidden="1">'Device_count auf Journalist'!$A$2</definedName>
    <definedName name="_xlchart.v1.254" hidden="1">'Device_count auf Journalist'!$A$2:$A$52</definedName>
    <definedName name="_xlchart.v1.255" hidden="1">'Device_count auf Journalist'!$B$2</definedName>
    <definedName name="_xlchart.v1.256" hidden="1">'Device_count auf Journalist'!$B$2:$B$52</definedName>
    <definedName name="_xlchart.v1.257" hidden="1">'Device_count auf Journalist'!$C$2</definedName>
    <definedName name="_xlchart.v1.258" hidden="1">'Device_count auf Journalist'!$C$2:$C$52</definedName>
    <definedName name="_xlchart.v1.259" hidden="1">'Device_count auf Journalist'!$D$2</definedName>
    <definedName name="_xlchart.v1.26" hidden="1">'device_count auf personal'!$B$2</definedName>
    <definedName name="_xlchart.v1.260" hidden="1">'Device_count auf Journalist'!$D$2:$D$52</definedName>
    <definedName name="_xlchart.v1.261" hidden="1">'Device_count auf Journalist'!$E$2</definedName>
    <definedName name="_xlchart.v1.262" hidden="1">'Device_count auf Journalist'!$E$2:$E$52</definedName>
    <definedName name="_xlchart.v1.263" hidden="1">'Device_count auf Journalist'!$F$2</definedName>
    <definedName name="_xlchart.v1.264" hidden="1">'Device_count auf Journalist'!$F$2:$F$52</definedName>
    <definedName name="_xlchart.v1.265" hidden="1">'Device_count auf Journalist'!$G$2</definedName>
    <definedName name="_xlchart.v1.266" hidden="1">'Device_count auf Journalist'!$G$2:$G$52</definedName>
    <definedName name="_xlchart.v1.267" hidden="1">'Device_count auf Journalist'!$H$2</definedName>
    <definedName name="_xlchart.v1.268" hidden="1">'Device_count auf Journalist'!$H$2:$H$52</definedName>
    <definedName name="_xlchart.v1.269" hidden="1">'Device_count auf Journalist'!$I$2</definedName>
    <definedName name="_xlchart.v1.27" hidden="1">'device_count auf personal'!$B$2:$B$39</definedName>
    <definedName name="_xlchart.v1.270" hidden="1">'Device_count auf Journalist'!$I$2:$I$52</definedName>
    <definedName name="_xlchart.v1.271" hidden="1">'Device_count auf Journalist'!$J$2</definedName>
    <definedName name="_xlchart.v1.272" hidden="1">'Device_count auf Journalist'!$J$2:$J$52</definedName>
    <definedName name="_xlchart.v1.273" hidden="1">'Device_count auf Journalist'!$K$2</definedName>
    <definedName name="_xlchart.v1.274" hidden="1">'Device_count auf Journalist'!$K$2:$K$52</definedName>
    <definedName name="_xlchart.v1.275" hidden="1">'Device_count auf Journalist'!$L$2</definedName>
    <definedName name="_xlchart.v1.276" hidden="1">'Device_count auf Journalist'!$L$2:$L$52</definedName>
    <definedName name="_xlchart.v1.277" hidden="1">'Device_count auf Journalist'!$M$2</definedName>
    <definedName name="_xlchart.v1.278" hidden="1">'Device_count auf Journalist'!$M$2:$M$52</definedName>
    <definedName name="_xlchart.v1.279" hidden="1">'Device_count auf Scientist'!$B$3</definedName>
    <definedName name="_xlchart.v1.28" hidden="1">'device_count auf personal'!$C$2</definedName>
    <definedName name="_xlchart.v1.280" hidden="1">'Device_count auf Scientist'!$B$3:$B$29</definedName>
    <definedName name="_xlchart.v1.281" hidden="1">'Device_count auf Scientist'!$C$3</definedName>
    <definedName name="_xlchart.v1.282" hidden="1">'Device_count auf Scientist'!$C$3:$C$29</definedName>
    <definedName name="_xlchart.v1.283" hidden="1">'Device_count auf Scientist'!$D$3</definedName>
    <definedName name="_xlchart.v1.284" hidden="1">'Device_count auf Scientist'!$D$3:$D$29</definedName>
    <definedName name="_xlchart.v1.285" hidden="1">'Device_count auf Scientist'!$E$3</definedName>
    <definedName name="_xlchart.v1.286" hidden="1">'Device_count auf Scientist'!$E$3:$E$29</definedName>
    <definedName name="_xlchart.v1.287" hidden="1">'Device_count auf Scientist'!$F$3</definedName>
    <definedName name="_xlchart.v1.288" hidden="1">'Device_count auf Scientist'!$F$3:$F$29</definedName>
    <definedName name="_xlchart.v1.289" hidden="1">'Device_count auf Scientist'!$G$3</definedName>
    <definedName name="_xlchart.v1.29" hidden="1">'device_count auf personal'!$C$2:$C$39</definedName>
    <definedName name="_xlchart.v1.290" hidden="1">'Device_count auf Scientist'!$G$3:$G$29</definedName>
    <definedName name="_xlchart.v1.291" hidden="1">'Device_count auf Scientist'!$H$3</definedName>
    <definedName name="_xlchart.v1.292" hidden="1">'Device_count auf Scientist'!$H$3:$H$29</definedName>
    <definedName name="_xlchart.v1.293" hidden="1">'Device_count auf Scientist'!$I$3</definedName>
    <definedName name="_xlchart.v1.294" hidden="1">'Device_count auf Scientist'!$I$3:$I$29</definedName>
    <definedName name="_xlchart.v1.295" hidden="1">'Device_count auf Scientist'!$J$3</definedName>
    <definedName name="_xlchart.v1.296" hidden="1">'Device_count auf Scientist'!$J$3:$J$29</definedName>
    <definedName name="_xlchart.v1.297" hidden="1">'Device_count auf Scientist'!$K$3</definedName>
    <definedName name="_xlchart.v1.298" hidden="1">'Device_count auf Scientist'!$K$3:$K$29</definedName>
    <definedName name="_xlchart.v1.299" hidden="1">'Device_count auf Scientist'!$L$3</definedName>
    <definedName name="_xlchart.v1.3" hidden="1">'device_count auf Smart industry'!$F$2:$F$27</definedName>
    <definedName name="_xlchart.v1.30" hidden="1">'device_count auf personal'!$D$2</definedName>
    <definedName name="_xlchart.v1.300" hidden="1">'Device_count auf Scientist'!$L$3:$L$29</definedName>
    <definedName name="_xlchart.v1.301" hidden="1">'Device_count auf Scientist'!$M$3</definedName>
    <definedName name="_xlchart.v1.302" hidden="1">'Device_count auf Scientist'!$M$3:$M$29</definedName>
    <definedName name="_xlchart.v1.303" hidden="1">'Device_count auf Company'!$C$1</definedName>
    <definedName name="_xlchart.v1.304" hidden="1">'Device_count auf Company'!$C$1:$C$131</definedName>
    <definedName name="_xlchart.v1.305" hidden="1">'Device_count auf Company'!$D$1</definedName>
    <definedName name="_xlchart.v1.306" hidden="1">'Device_count auf Company'!$D$1:$D$131</definedName>
    <definedName name="_xlchart.v1.307" hidden="1">'Device_count auf Company'!$E$1</definedName>
    <definedName name="_xlchart.v1.308" hidden="1">'Device_count auf Company'!$E$1:$E$131</definedName>
    <definedName name="_xlchart.v1.309" hidden="1">'Device_count auf Company'!$F$1</definedName>
    <definedName name="_xlchart.v1.31" hidden="1">'device_count auf personal'!$D$2:$D$39</definedName>
    <definedName name="_xlchart.v1.310" hidden="1">'Device_count auf Company'!$F$1:$F$131</definedName>
    <definedName name="_xlchart.v1.311" hidden="1">'Device_count auf Company'!$G$1</definedName>
    <definedName name="_xlchart.v1.312" hidden="1">'Device_count auf Company'!$G$1:$G$131</definedName>
    <definedName name="_xlchart.v1.313" hidden="1">'Device_count auf Company'!$H$1</definedName>
    <definedName name="_xlchart.v1.314" hidden="1">'Device_count auf Company'!$H$1:$H$131</definedName>
    <definedName name="_xlchart.v1.315" hidden="1">'Device_count auf Company'!$I$1</definedName>
    <definedName name="_xlchart.v1.316" hidden="1">'Device_count auf Company'!$I$1:$I$131</definedName>
    <definedName name="_xlchart.v1.317" hidden="1">'Device_count auf Company'!$J$1</definedName>
    <definedName name="_xlchart.v1.318" hidden="1">'Device_count auf Company'!$J$1:$J$131</definedName>
    <definedName name="_xlchart.v1.319" hidden="1">'Device_count auf Company'!$K$1</definedName>
    <definedName name="_xlchart.v1.32" hidden="1">'device_count auf personal'!$E$2</definedName>
    <definedName name="_xlchart.v1.320" hidden="1">'Device_count auf Company'!$K$1:$K$131</definedName>
    <definedName name="_xlchart.v1.321" hidden="1">'Device_count auf Company'!$L$1</definedName>
    <definedName name="_xlchart.v1.322" hidden="1">'Device_count auf Company'!$L$1:$L$131</definedName>
    <definedName name="_xlchart.v1.323" hidden="1">'Device_count auf Company'!$M$1</definedName>
    <definedName name="_xlchart.v1.324" hidden="1">'Device_count auf Company'!$M$1:$M$131</definedName>
    <definedName name="_xlchart.v1.325" hidden="1">'Device_count auf Company'!$N$1</definedName>
    <definedName name="_xlchart.v1.326" hidden="1">'Device_count auf Company'!$N$1:$N$131</definedName>
    <definedName name="_xlchart.v1.327" hidden="1">'Device_count auf Company'!$O$1</definedName>
    <definedName name="_xlchart.v1.328" hidden="1">'Device_count auf Company'!$O$1:$O$131</definedName>
    <definedName name="_xlchart.v1.329" hidden="1">'Device_count auf Company'!$P$1</definedName>
    <definedName name="_xlchart.v1.33" hidden="1">'device_count auf personal'!$E$2:$E$39</definedName>
    <definedName name="_xlchart.v1.330" hidden="1">'Device_count auf Company'!$P$1:$P$131</definedName>
    <definedName name="_xlchart.v1.331" hidden="1">'Device_count auf Company'!$Q$1</definedName>
    <definedName name="_xlchart.v1.332" hidden="1">'Device_count auf Company'!$Q$1:$Q$131</definedName>
    <definedName name="_xlchart.v1.333" hidden="1">'Device_count auf Blogger'!$A$1</definedName>
    <definedName name="_xlchart.v1.334" hidden="1">'Device_count auf Blogger'!$A$1:$A$117</definedName>
    <definedName name="_xlchart.v1.335" hidden="1">'Device_count auf Blogger'!$B$1</definedName>
    <definedName name="_xlchart.v1.336" hidden="1">'Device_count auf Blogger'!$B$1:$B$117</definedName>
    <definedName name="_xlchart.v1.337" hidden="1">'Device_count auf Blogger'!$C$1</definedName>
    <definedName name="_xlchart.v1.338" hidden="1">'Device_count auf Blogger'!$C$1:$C$117</definedName>
    <definedName name="_xlchart.v1.339" hidden="1">'Device_count auf Blogger'!$D$1</definedName>
    <definedName name="_xlchart.v1.34" hidden="1">'device_count auf personal'!$F$2</definedName>
    <definedName name="_xlchart.v1.340" hidden="1">'Device_count auf Blogger'!$D$1:$D$117</definedName>
    <definedName name="_xlchart.v1.341" hidden="1">'Device_count auf Blogger'!$E$1</definedName>
    <definedName name="_xlchart.v1.342" hidden="1">'Device_count auf Blogger'!$E$1:$E$117</definedName>
    <definedName name="_xlchart.v1.343" hidden="1">'Device_count auf Blogger'!$F$1</definedName>
    <definedName name="_xlchart.v1.344" hidden="1">'Device_count auf Blogger'!$F$1:$F$117</definedName>
    <definedName name="_xlchart.v1.345" hidden="1">'Device_count auf Blogger'!$G$1</definedName>
    <definedName name="_xlchart.v1.346" hidden="1">'Device_count auf Blogger'!$G$1:$G$117</definedName>
    <definedName name="_xlchart.v1.347" hidden="1">'Device_count auf Blogger'!$H$1</definedName>
    <definedName name="_xlchart.v1.348" hidden="1">'Device_count auf Blogger'!$H$1:$H$117</definedName>
    <definedName name="_xlchart.v1.349" hidden="1">'Device_count auf Blogger'!$I$1</definedName>
    <definedName name="_xlchart.v1.35" hidden="1">'device_count auf personal'!$F$2:$F$39</definedName>
    <definedName name="_xlchart.v1.350" hidden="1">'Device_count auf Blogger'!$I$1:$I$117</definedName>
    <definedName name="_xlchart.v1.351" hidden="1">'Device_count auf Blogger'!$J$1</definedName>
    <definedName name="_xlchart.v1.352" hidden="1">'Device_count auf Blogger'!$J$1:$J$117</definedName>
    <definedName name="_xlchart.v1.353" hidden="1">'Device_count auf Blogger'!$K$1</definedName>
    <definedName name="_xlchart.v1.354" hidden="1">'Device_count auf Blogger'!$K$1:$K$117</definedName>
    <definedName name="_xlchart.v1.355" hidden="1">'Device_count auf Blogger'!$L$1</definedName>
    <definedName name="_xlchart.v1.356" hidden="1">'Device_count auf Blogger'!$L$1:$L$117</definedName>
    <definedName name="_xlchart.v1.357" hidden="1">'Device_count(consultant)'!$D$3:$D$20</definedName>
    <definedName name="_xlchart.v1.358" hidden="1">'Market_volume auf Journalist'!$A$1</definedName>
    <definedName name="_xlchart.v1.359" hidden="1">'Market_volume auf Journalist'!$A$1:$A$28</definedName>
    <definedName name="_xlchart.v1.36" hidden="1">'device_count auf personal'!$G$2</definedName>
    <definedName name="_xlchart.v1.360" hidden="1">'Market_volume auf Journalist'!$B$1</definedName>
    <definedName name="_xlchart.v1.361" hidden="1">'Market_volume auf Journalist'!$B$1:$B$28</definedName>
    <definedName name="_xlchart.v1.362" hidden="1">'Market_volume auf Journalist'!$C$1</definedName>
    <definedName name="_xlchart.v1.363" hidden="1">'Market_volume auf Journalist'!$C$1:$C$28</definedName>
    <definedName name="_xlchart.v1.364" hidden="1">'Market_volume auf Journalist'!$D$1</definedName>
    <definedName name="_xlchart.v1.365" hidden="1">'Market_volume auf Journalist'!$D$1:$D$28</definedName>
    <definedName name="_xlchart.v1.366" hidden="1">'Market_volume auf Journalist'!$E$1</definedName>
    <definedName name="_xlchart.v1.367" hidden="1">'Market_volume auf Journalist'!$E$1:$E$28</definedName>
    <definedName name="_xlchart.v1.368" hidden="1">'Market_volume auf Journalist'!$F$1</definedName>
    <definedName name="_xlchart.v1.369" hidden="1">'Market_volume auf Journalist'!$F$1:$F$28</definedName>
    <definedName name="_xlchart.v1.37" hidden="1">'device_count auf personal'!$G$2:$G$39</definedName>
    <definedName name="_xlchart.v1.370" hidden="1">'Market_volume auf Journalist'!$G$1</definedName>
    <definedName name="_xlchart.v1.371" hidden="1">'Market_volume auf Journalist'!$G$1:$G$28</definedName>
    <definedName name="_xlchart.v1.372" hidden="1">'Market_volume auf Journalist'!$H$1</definedName>
    <definedName name="_xlchart.v1.373" hidden="1">'Market_volume auf Journalist'!$H$1:$H$28</definedName>
    <definedName name="_xlchart.v1.374" hidden="1">'Market_volume auf Journalist'!$I$1</definedName>
    <definedName name="_xlchart.v1.375" hidden="1">'Market_volume auf Journalist'!$I$1:$I$28</definedName>
    <definedName name="_xlchart.v1.376" hidden="1">'Market_volume auf Journalist'!$J$1</definedName>
    <definedName name="_xlchart.v1.377" hidden="1">'Market_volume auf Journalist'!$J$1:$J$28</definedName>
    <definedName name="_xlchart.v1.378" hidden="1">'Market_volume auf Journalist'!$K$1</definedName>
    <definedName name="_xlchart.v1.379" hidden="1">'Market_volume auf Journalist'!$K$1:$K$28</definedName>
    <definedName name="_xlchart.v1.38" hidden="1">'device_count auf personal'!$H$2</definedName>
    <definedName name="_xlchart.v1.380" hidden="1">'Market_volume auf Journalist'!$L$1</definedName>
    <definedName name="_xlchart.v1.381" hidden="1">'Market_volume auf Journalist'!$L$1:$L$28</definedName>
    <definedName name="_xlchart.v1.382" hidden="1">'Market_volume auf Journalist'!$M$1</definedName>
    <definedName name="_xlchart.v1.383" hidden="1">'Market_volume auf Journalist'!$M$1:$M$28</definedName>
    <definedName name="_xlchart.v1.384" hidden="1">'Market_volume auf Journalist'!$N$1</definedName>
    <definedName name="_xlchart.v1.385" hidden="1">'Market_volume auf Journalist'!$N$1:$N$28</definedName>
    <definedName name="_xlchart.v1.386" hidden="1">'Market_volume auf Blogger'!$D$1</definedName>
    <definedName name="_xlchart.v1.387" hidden="1">'Market_volume auf Blogger'!$D$1:$D$100</definedName>
    <definedName name="_xlchart.v1.388" hidden="1">'Market_volume auf Blogger'!$E$1</definedName>
    <definedName name="_xlchart.v1.389" hidden="1">'Market_volume auf Blogger'!$E$1:$E$100</definedName>
    <definedName name="_xlchart.v1.39" hidden="1">'device_count auf personal'!$H$2:$H$39</definedName>
    <definedName name="_xlchart.v1.390" hidden="1">'Market_volume auf Blogger'!$F$1</definedName>
    <definedName name="_xlchart.v1.391" hidden="1">'Market_volume auf Blogger'!$F$1:$F$100</definedName>
    <definedName name="_xlchart.v1.392" hidden="1">'Market_volume auf Blogger'!$G$1</definedName>
    <definedName name="_xlchart.v1.393" hidden="1">'Market_volume auf Blogger'!$G$1:$G$100</definedName>
    <definedName name="_xlchart.v1.394" hidden="1">'Market_volume auf Blogger'!$H$1</definedName>
    <definedName name="_xlchart.v1.395" hidden="1">'Market_volume auf Blogger'!$H$1:$H$100</definedName>
    <definedName name="_xlchart.v1.396" hidden="1">'Market_volume auf Blogger'!$I$1</definedName>
    <definedName name="_xlchart.v1.397" hidden="1">'Market_volume auf Blogger'!$I$1:$I$100</definedName>
    <definedName name="_xlchart.v1.398" hidden="1">'Market_volume auf Blogger'!$J$1</definedName>
    <definedName name="_xlchart.v1.399" hidden="1">'Market_volume auf Blogger'!$J$1:$J$100</definedName>
    <definedName name="_xlchart.v1.4" hidden="1">'device_count auf Smart industry'!$G$2</definedName>
    <definedName name="_xlchart.v1.40" hidden="1">'device_count auf personal'!$I$2</definedName>
    <definedName name="_xlchart.v1.400" hidden="1">'Market_volume auf Blogger'!$K$1</definedName>
    <definedName name="_xlchart.v1.401" hidden="1">'Market_volume auf Blogger'!$K$1:$K$100</definedName>
    <definedName name="_xlchart.v1.402" hidden="1">'Market_volume auf Blogger'!$L$1</definedName>
    <definedName name="_xlchart.v1.403" hidden="1">'Market_volume auf Blogger'!$L$1:$L$100</definedName>
    <definedName name="_xlchart.v1.404" hidden="1">'Market_volume auf Blogger'!$M$1</definedName>
    <definedName name="_xlchart.v1.405" hidden="1">'Market_volume auf Blogger'!$M$1:$M$100</definedName>
    <definedName name="_xlchart.v1.406" hidden="1">'Market_volume auf Blogger'!$N$1</definedName>
    <definedName name="_xlchart.v1.407" hidden="1">'Market_volume auf Blogger'!$N$1:$N$100</definedName>
    <definedName name="_xlchart.v1.408" hidden="1">'Market_volume auf Blogger'!$O$1</definedName>
    <definedName name="_xlchart.v1.409" hidden="1">'Market_volume auf Blogger'!$O$1:$O$100</definedName>
    <definedName name="_xlchart.v1.41" hidden="1">'device_count auf personal'!$I$2:$I$39</definedName>
    <definedName name="_xlchart.v1.410" hidden="1">'Market_volume auf Blogger'!$P$1</definedName>
    <definedName name="_xlchart.v1.411" hidden="1">'Market_volume auf Blogger'!$P$1:$P$100</definedName>
    <definedName name="_xlchart.v1.412" hidden="1">'Market_volume auf Blogger'!$Q$1</definedName>
    <definedName name="_xlchart.v1.413" hidden="1">'Market_volume auf Blogger'!$Q$1:$Q$100</definedName>
    <definedName name="_xlchart.v1.414" hidden="1">'Market_volume auf Scientist'!$A$1</definedName>
    <definedName name="_xlchart.v1.415" hidden="1">'Market_volume auf Scientist'!$A$1:$A$28</definedName>
    <definedName name="_xlchart.v1.416" hidden="1">'Market_volume auf Scientist'!$B$1</definedName>
    <definedName name="_xlchart.v1.417" hidden="1">'Market_volume auf Scientist'!$B$1:$B$28</definedName>
    <definedName name="_xlchart.v1.418" hidden="1">'Market_volume auf Scientist'!$C$1</definedName>
    <definedName name="_xlchart.v1.419" hidden="1">'Market_volume auf Scientist'!$C$1:$C$28</definedName>
    <definedName name="_xlchart.v1.42" hidden="1">'device_count auf entertainment'!$A$2</definedName>
    <definedName name="_xlchart.v1.420" hidden="1">'Market_volume auf Scientist'!$D$1</definedName>
    <definedName name="_xlchart.v1.421" hidden="1">'Market_volume auf Scientist'!$D$1:$D$28</definedName>
    <definedName name="_xlchart.v1.422" hidden="1">'Market_volume auf Scientist'!$E$1</definedName>
    <definedName name="_xlchart.v1.423" hidden="1">'Market_volume auf Scientist'!$E$1:$E$28</definedName>
    <definedName name="_xlchart.v1.424" hidden="1">'Market_volume auf Scientist'!$F$1</definedName>
    <definedName name="_xlchart.v1.425" hidden="1">'Market_volume auf Scientist'!$F$1:$F$28</definedName>
    <definedName name="_xlchart.v1.426" hidden="1">'Market_volume auf Scientist'!$G$1</definedName>
    <definedName name="_xlchart.v1.427" hidden="1">'Market_volume auf Scientist'!$G$1:$G$28</definedName>
    <definedName name="_xlchart.v1.428" hidden="1">'Market_volume auf Scientist'!$H$1</definedName>
    <definedName name="_xlchart.v1.429" hidden="1">'Market_volume auf Scientist'!$H$1:$H$28</definedName>
    <definedName name="_xlchart.v1.43" hidden="1">'device_count auf entertainment'!$A$2:$A$22</definedName>
    <definedName name="_xlchart.v1.430" hidden="1">'Market_volume auf Scientist'!$I$1</definedName>
    <definedName name="_xlchart.v1.431" hidden="1">'Market_volume auf Scientist'!$I$1:$I$28</definedName>
    <definedName name="_xlchart.v1.432" hidden="1">'Market_volume auf Scientist'!$J$1</definedName>
    <definedName name="_xlchart.v1.433" hidden="1">'Market_volume auf Scientist'!$J$1:$J$28</definedName>
    <definedName name="_xlchart.v1.434" hidden="1">'Market_volume(consultant)'!$E$2</definedName>
    <definedName name="_xlchart.v1.435" hidden="1">'Market_volume(consultant)'!$E$2:$E$9</definedName>
    <definedName name="_xlchart.v1.436" hidden="1">'Market_volume(consultant)'!$F$2</definedName>
    <definedName name="_xlchart.v1.437" hidden="1">'Market_volume(consultant)'!$F$2:$F$9</definedName>
    <definedName name="_xlchart.v1.438" hidden="1">'Market_volume(consultant)'!$G$2</definedName>
    <definedName name="_xlchart.v1.439" hidden="1">'Market_volume(consultant)'!$G$2:$G$9</definedName>
    <definedName name="_xlchart.v1.44" hidden="1">'device_count auf entertainment'!$B$2</definedName>
    <definedName name="_xlchart.v1.440" hidden="1">'Market_volume(consultant)'!$H$2</definedName>
    <definedName name="_xlchart.v1.441" hidden="1">'Market_volume(consultant)'!$H$2:$H$9</definedName>
    <definedName name="_xlchart.v1.442" hidden="1">'Market_volume(consultant)'!$I$2</definedName>
    <definedName name="_xlchart.v1.443" hidden="1">'Market_volume(consultant)'!$I$2:$I$9</definedName>
    <definedName name="_xlchart.v1.444" hidden="1">'Market_volume(consultant)'!$J$2</definedName>
    <definedName name="_xlchart.v1.445" hidden="1">'Market_volume(consultant)'!$J$2:$J$9</definedName>
    <definedName name="_xlchart.v1.446" hidden="1">'Market_volume(consultant)'!$K$2</definedName>
    <definedName name="_xlchart.v1.447" hidden="1">'Market_volume(consultant)'!$K$2:$K$9</definedName>
    <definedName name="_xlchart.v1.448" hidden="1">'Market_volume auf Company'!$G$1</definedName>
    <definedName name="_xlchart.v1.449" hidden="1">'Market_volume auf Company'!$G$1:$G$76</definedName>
    <definedName name="_xlchart.v1.45" hidden="1">'device_count auf entertainment'!$B$2:$B$22</definedName>
    <definedName name="_xlchart.v1.450" hidden="1">'Market_volume auf Company'!$H$1</definedName>
    <definedName name="_xlchart.v1.451" hidden="1">'Market_volume auf Company'!$H$1:$H$76</definedName>
    <definedName name="_xlchart.v1.452" hidden="1">'Market_volume auf Company'!$I$1</definedName>
    <definedName name="_xlchart.v1.453" hidden="1">'Market_volume auf Company'!$I$1:$I$76</definedName>
    <definedName name="_xlchart.v1.454" hidden="1">'Market_volume auf Company'!$J$1</definedName>
    <definedName name="_xlchart.v1.455" hidden="1">'Market_volume auf Company'!$J$1:$J$76</definedName>
    <definedName name="_xlchart.v1.456" hidden="1">'Market_volume auf Company'!$K$1</definedName>
    <definedName name="_xlchart.v1.457" hidden="1">'Market_volume auf Company'!$K$1:$K$76</definedName>
    <definedName name="_xlchart.v1.458" hidden="1">'Market_volume auf Company'!$L$1</definedName>
    <definedName name="_xlchart.v1.459" hidden="1">'Market_volume auf Company'!$L$1:$L$76</definedName>
    <definedName name="_xlchart.v1.46" hidden="1">'device_count auf entertainment'!$C$2</definedName>
    <definedName name="_xlchart.v1.460" hidden="1">'Market_volume auf Company'!$M$1</definedName>
    <definedName name="_xlchart.v1.461" hidden="1">'Market_volume auf Company'!$M$1:$M$76</definedName>
    <definedName name="_xlchart.v1.462" hidden="1">'Market_volume auf Company'!$N$1</definedName>
    <definedName name="_xlchart.v1.463" hidden="1">'Market_volume auf Company'!$N$1:$N$76</definedName>
    <definedName name="_xlchart.v1.464" hidden="1">'Market_volume auf Company'!$O$1</definedName>
    <definedName name="_xlchart.v1.465" hidden="1">'Market_volume auf Company'!$O$1:$O$76</definedName>
    <definedName name="_xlchart.v1.466" hidden="1">'Market_volume auf Company'!$P$1</definedName>
    <definedName name="_xlchart.v1.467" hidden="1">'Market_volume auf Company'!$P$1:$P$76</definedName>
    <definedName name="_xlchart.v1.468" hidden="1">'Market_volume auf Company'!$Q$1</definedName>
    <definedName name="_xlchart.v1.469" hidden="1">'Market_volume auf Company'!$Q$1:$Q$76</definedName>
    <definedName name="_xlchart.v1.47" hidden="1">'device_count auf entertainment'!$C$2:$C$22</definedName>
    <definedName name="_xlchart.v1.470" hidden="1">'Market_volume auf Company'!$R$1</definedName>
    <definedName name="_xlchart.v1.471" hidden="1">'Market_volume auf Company'!$R$1:$R$76</definedName>
    <definedName name="_xlchart.v1.472" hidden="1">'Market_volume auf Company'!$S$1</definedName>
    <definedName name="_xlchart.v1.473" hidden="1">'Market_volume auf Company'!$S$1:$S$76</definedName>
    <definedName name="_xlchart.v1.474" hidden="1">'Market_volume auf Company'!$T$1</definedName>
    <definedName name="_xlchart.v1.475" hidden="1">'Market_volume auf Company'!$T$1:$T$76</definedName>
    <definedName name="_xlchart.v1.476" hidden="1">'Market_volume auf Company'!$U$1</definedName>
    <definedName name="_xlchart.v1.477" hidden="1">'Market_volume auf Company'!$U$1:$U$76</definedName>
    <definedName name="_xlchart.v1.478" hidden="1">[1]Tabelle1!$D$7</definedName>
    <definedName name="_xlchart.v1.479" hidden="1">[1]Tabelle1!$D$8</definedName>
    <definedName name="_xlchart.v1.48" hidden="1">'device_count auf entertainment'!$D$2</definedName>
    <definedName name="_xlchart.v1.480" hidden="1">[1]Tabelle1!$E$7</definedName>
    <definedName name="_xlchart.v1.481" hidden="1">[1]Tabelle1!$E$8</definedName>
    <definedName name="_xlchart.v1.482" hidden="1">[1]Tabelle1!$F$7</definedName>
    <definedName name="_xlchart.v1.483" hidden="1">[1]Tabelle1!$F$8</definedName>
    <definedName name="_xlchart.v1.484" hidden="1">[1]Tabelle1!$G$7</definedName>
    <definedName name="_xlchart.v1.485" hidden="1">[1]Tabelle1!$G$8</definedName>
    <definedName name="_xlchart.v1.486" hidden="1">Prognosehorizont!$H$1</definedName>
    <definedName name="_xlchart.v1.487" hidden="1">Prognosehorizont!$H$1:$H$83</definedName>
    <definedName name="_xlchart.v1.488" hidden="1">Prognosehorizont!$I$1</definedName>
    <definedName name="_xlchart.v1.489" hidden="1">Prognosehorizont!$I$1:$I$83</definedName>
    <definedName name="_xlchart.v1.49" hidden="1">'device_count auf entertainment'!$D$2:$D$22</definedName>
    <definedName name="_xlchart.v1.490" hidden="1">Prognosehorizont!$J$1</definedName>
    <definedName name="_xlchart.v1.491" hidden="1">Prognosehorizont!$J$1:$J$83</definedName>
    <definedName name="_xlchart.v1.492" hidden="1">Prognosehorizont!$K$1</definedName>
    <definedName name="_xlchart.v1.493" hidden="1">Prognosehorizont!$K$1:$K$83</definedName>
    <definedName name="_xlchart.v1.494" hidden="1">Prognosehorizont!$L$1</definedName>
    <definedName name="_xlchart.v1.495" hidden="1">Prognosehorizont!$L$1:$L$83</definedName>
    <definedName name="_xlchart.v1.496" hidden="1">Prognosehorizont!$M$1</definedName>
    <definedName name="_xlchart.v1.497" hidden="1">Prognosehorizont!$M$1:$M$83</definedName>
    <definedName name="_xlchart.v1.498" hidden="1">Prognosehorizont!$N$1</definedName>
    <definedName name="_xlchart.v1.499" hidden="1">Prognosehorizont!$N$1:$N$83</definedName>
    <definedName name="_xlchart.v1.5" hidden="1">'device_count auf Smart industry'!$G$2:$G$27</definedName>
    <definedName name="_xlchart.v1.50" hidden="1">'device_count auf entertainment'!$E$2</definedName>
    <definedName name="_xlchart.v1.500" hidden="1">Prognosehorizont!$O$1</definedName>
    <definedName name="_xlchart.v1.501" hidden="1">Prognosehorizont!$O$1:$O$83</definedName>
    <definedName name="_xlchart.v1.502" hidden="1">Prognosehorizont!$P$1</definedName>
    <definedName name="_xlchart.v1.503" hidden="1">Prognosehorizont!$P$1:$P$83</definedName>
    <definedName name="_xlchart.v1.504" hidden="1">Prognosehorizont!$Q$1</definedName>
    <definedName name="_xlchart.v1.505" hidden="1">Prognosehorizont!$Q$1:$Q$83</definedName>
    <definedName name="_xlchart.v1.506" hidden="1">Prognosehorizont!$R$1</definedName>
    <definedName name="_xlchart.v1.507" hidden="1">Prognosehorizont!$R$1:$R$83</definedName>
    <definedName name="_xlchart.v1.508" hidden="1">Prognosehorizont!$S$1</definedName>
    <definedName name="_xlchart.v1.509" hidden="1">Prognosehorizont!$S$1:$S$83</definedName>
    <definedName name="_xlchart.v1.51" hidden="1">'device_count auf entertainment'!$E$2:$E$22</definedName>
    <definedName name="_xlchart.v1.510" hidden="1">Prognosehorizont!$T$1</definedName>
    <definedName name="_xlchart.v1.511" hidden="1">Prognosehorizont!$T$1:$T$83</definedName>
    <definedName name="_xlchart.v1.512" hidden="1">Prognosehorizont!$U$1</definedName>
    <definedName name="_xlchart.v1.513" hidden="1">Prognosehorizont!$U$1:$U$83</definedName>
    <definedName name="_xlchart.v1.514" hidden="1">Prognosehorizont!$V$1</definedName>
    <definedName name="_xlchart.v1.515" hidden="1">Prognosehorizont!$V$1:$V$83</definedName>
    <definedName name="_xlchart.v1.516" hidden="1">Prognosehorizont!$W$1</definedName>
    <definedName name="_xlchart.v1.517" hidden="1">Prognosehorizont!$W$1:$W$83</definedName>
    <definedName name="_xlchart.v1.518" hidden="1">Prognosehorizont!$X$1</definedName>
    <definedName name="_xlchart.v1.519" hidden="1">Prognosehorizont!$X$1:$X$83</definedName>
    <definedName name="_xlchart.v1.52" hidden="1">'device_count auf entertainment'!$F$2</definedName>
    <definedName name="_xlchart.v1.53" hidden="1">'device_count auf entertainment'!$F$2:$F$22</definedName>
    <definedName name="_xlchart.v1.54" hidden="1">'device_count auf entertainment'!$G$2</definedName>
    <definedName name="_xlchart.v1.55" hidden="1">'device_count auf entertainment'!$G$2:$G$22</definedName>
    <definedName name="_xlchart.v1.56" hidden="1">'device_count auf entertainment'!$H$2</definedName>
    <definedName name="_xlchart.v1.57" hidden="1">'device_count auf entertainment'!$H$2:$H$22</definedName>
    <definedName name="_xlchart.v1.58" hidden="1">'device_count auf entertainment'!$I$2</definedName>
    <definedName name="_xlchart.v1.59" hidden="1">'device_count auf entertainment'!$I$2:$I$22</definedName>
    <definedName name="_xlchart.v1.6" hidden="1">'device_count auf Smart industry'!$H$2</definedName>
    <definedName name="_xlchart.v1.60" hidden="1">'device_count auf entertainment'!$J$2</definedName>
    <definedName name="_xlchart.v1.61" hidden="1">'device_count auf entertainment'!$J$2:$J$22</definedName>
    <definedName name="_xlchart.v1.62" hidden="1">'device_count auf entertainment'!$K$2</definedName>
    <definedName name="_xlchart.v1.63" hidden="1">'device_count auf entertainment'!$K$2:$K$22</definedName>
    <definedName name="_xlchart.v1.64" hidden="1">'device_count auf entertainment'!$L$2</definedName>
    <definedName name="_xlchart.v1.65" hidden="1">'device_count auf entertainment'!$L$2:$L$22</definedName>
    <definedName name="_xlchart.v1.66" hidden="1">'device_count auf vehicle'!$A$2</definedName>
    <definedName name="_xlchart.v1.67" hidden="1">'device_count auf vehicle'!$A$2:$A$37</definedName>
    <definedName name="_xlchart.v1.68" hidden="1">'device_count auf vehicle'!$B$2</definedName>
    <definedName name="_xlchart.v1.69" hidden="1">'device_count auf vehicle'!$B$2:$B$37</definedName>
    <definedName name="_xlchart.v1.7" hidden="1">'device_count auf Smart industry'!$H$2:$H$27</definedName>
    <definedName name="_xlchart.v1.70" hidden="1">'device_count auf vehicle'!$C$2</definedName>
    <definedName name="_xlchart.v1.71" hidden="1">'device_count auf vehicle'!$C$2:$C$37</definedName>
    <definedName name="_xlchart.v1.72" hidden="1">'device_count auf vehicle'!$D$2</definedName>
    <definedName name="_xlchart.v1.73" hidden="1">'device_count auf vehicle'!$D$2:$D$37</definedName>
    <definedName name="_xlchart.v1.74" hidden="1">'device_count auf vehicle'!$E$2</definedName>
    <definedName name="_xlchart.v1.75" hidden="1">'device_count auf vehicle'!$E$2:$E$37</definedName>
    <definedName name="_xlchart.v1.76" hidden="1">'device_count auf vehicle'!$F$2</definedName>
    <definedName name="_xlchart.v1.77" hidden="1">'device_count auf vehicle'!$F$2:$F$37</definedName>
    <definedName name="_xlchart.v1.78" hidden="1">'device_count auf vehicle'!$G$2</definedName>
    <definedName name="_xlchart.v1.79" hidden="1">'device_count auf vehicle'!$G$2:$G$37</definedName>
    <definedName name="_xlchart.v1.8" hidden="1">'device_count auf Smart industry'!$I$2</definedName>
    <definedName name="_xlchart.v1.80" hidden="1">'device_count auf vehicle'!$H$2</definedName>
    <definedName name="_xlchart.v1.81" hidden="1">'device_count auf vehicle'!$H$2:$H$37</definedName>
    <definedName name="_xlchart.v1.82" hidden="1">'device_count auf vehicle'!$I$2</definedName>
    <definedName name="_xlchart.v1.83" hidden="1">'device_count auf vehicle'!$I$2:$I$37</definedName>
    <definedName name="_xlchart.v1.84" hidden="1">'device_count auf vehicle'!$J$2</definedName>
    <definedName name="_xlchart.v1.85" hidden="1">'device_count auf vehicle'!$J$2:$J$37</definedName>
    <definedName name="_xlchart.v1.86" hidden="1">'device_count auf vehicle'!$K$2</definedName>
    <definedName name="_xlchart.v1.87" hidden="1">'device_count auf vehicle'!$K$2:$K$37</definedName>
    <definedName name="_xlchart.v1.88" hidden="1">'device_count auf vehicle'!$L$2</definedName>
    <definedName name="_xlchart.v1.89" hidden="1">'device_count auf vehicle'!$L$2:$L$37</definedName>
    <definedName name="_xlchart.v1.9" hidden="1">'device_count auf Smart industry'!$I$2:$I$27</definedName>
    <definedName name="_xlchart.v1.90" hidden="1">'device_count auf device_class(G'!$A$1</definedName>
    <definedName name="_xlchart.v1.91" hidden="1">'device_count auf device_class(G'!$A$1:$A$307</definedName>
    <definedName name="_xlchart.v1.92" hidden="1">'device_count auf device_class(G'!$B$1</definedName>
    <definedName name="_xlchart.v1.93" hidden="1">'device_count auf device_class(G'!$B$1:$B$307</definedName>
    <definedName name="_xlchart.v1.94" hidden="1">'device_count auf device_class(G'!$C$1</definedName>
    <definedName name="_xlchart.v1.95" hidden="1">'device_count auf device_class(G'!$C$1:$C$307</definedName>
    <definedName name="_xlchart.v1.96" hidden="1">'device_count auf device_class(G'!$D$1</definedName>
    <definedName name="_xlchart.v1.97" hidden="1">'device_count auf device_class(G'!$D$1:$D$307</definedName>
    <definedName name="_xlchart.v1.98" hidden="1">'device_count auf device_class(G'!$E$1</definedName>
    <definedName name="_xlchart.v1.99" hidden="1">'device_count auf device_class(G'!$E$1:$E$307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1" i="24" l="1"/>
  <c r="J31" i="24"/>
  <c r="I31" i="24"/>
  <c r="H31" i="24"/>
  <c r="F63" i="24"/>
  <c r="E60" i="24"/>
  <c r="D31" i="24"/>
  <c r="D39" i="24"/>
  <c r="E51" i="24"/>
  <c r="F61" i="50" l="1"/>
  <c r="K6" i="50" s="1"/>
  <c r="F59" i="50"/>
  <c r="J6" i="50"/>
  <c r="F48" i="50"/>
  <c r="G43" i="50"/>
  <c r="I6" i="50" s="1"/>
  <c r="E38" i="50"/>
  <c r="E31" i="50"/>
  <c r="H6" i="50" s="1"/>
  <c r="F51" i="24" l="1"/>
  <c r="F44" i="24"/>
  <c r="Q77" i="35" l="1"/>
  <c r="N77" i="35"/>
  <c r="M74" i="35"/>
  <c r="N74" i="35"/>
  <c r="O74" i="35"/>
  <c r="P74" i="35"/>
  <c r="Q74" i="35"/>
  <c r="R74" i="35"/>
  <c r="S74" i="35"/>
  <c r="M75" i="35"/>
  <c r="N75" i="35"/>
  <c r="O75" i="35"/>
  <c r="P75" i="35"/>
  <c r="Q75" i="35"/>
  <c r="R75" i="35"/>
  <c r="S75" i="35"/>
  <c r="M76" i="35"/>
  <c r="N76" i="35"/>
  <c r="O76" i="35"/>
  <c r="P76" i="35"/>
  <c r="Q76" i="35"/>
  <c r="R76" i="35"/>
  <c r="S76" i="35"/>
  <c r="M77" i="35"/>
  <c r="O77" i="35"/>
  <c r="P77" i="35"/>
  <c r="R77" i="35"/>
  <c r="S77" i="35"/>
  <c r="M78" i="35"/>
  <c r="N78" i="35"/>
  <c r="O78" i="35"/>
  <c r="P78" i="35"/>
  <c r="Q78" i="35"/>
  <c r="R78" i="35"/>
  <c r="S78" i="35"/>
  <c r="L78" i="35"/>
  <c r="L77" i="35"/>
  <c r="L76" i="35"/>
  <c r="L75" i="35"/>
  <c r="L74" i="35"/>
  <c r="K78" i="35"/>
  <c r="K77" i="35"/>
  <c r="K76" i="35"/>
  <c r="K75" i="35"/>
  <c r="K74" i="35"/>
  <c r="J78" i="35"/>
  <c r="J77" i="35"/>
  <c r="J76" i="35"/>
  <c r="J75" i="35"/>
  <c r="J74" i="35"/>
  <c r="I78" i="35"/>
  <c r="I77" i="35"/>
  <c r="I76" i="35"/>
  <c r="I75" i="35"/>
  <c r="I74" i="35"/>
  <c r="H78" i="35"/>
  <c r="H76" i="35"/>
  <c r="H75" i="35"/>
  <c r="H77" i="35"/>
  <c r="H74" i="35"/>
  <c r="G78" i="35"/>
  <c r="G77" i="35"/>
  <c r="G76" i="35"/>
  <c r="G75" i="35"/>
  <c r="G74" i="35"/>
  <c r="F78" i="35"/>
  <c r="F77" i="35"/>
  <c r="F76" i="35"/>
  <c r="F75" i="35"/>
  <c r="F74" i="35"/>
  <c r="E78" i="35"/>
  <c r="E77" i="35"/>
  <c r="E76" i="35"/>
  <c r="E75" i="35"/>
  <c r="E74" i="35"/>
  <c r="D78" i="35"/>
  <c r="D77" i="35"/>
  <c r="D76" i="35"/>
  <c r="D75" i="35"/>
  <c r="D74" i="35"/>
  <c r="C78" i="35"/>
  <c r="C77" i="35"/>
  <c r="C76" i="35"/>
  <c r="C75" i="35"/>
  <c r="C74" i="35"/>
  <c r="B78" i="35"/>
  <c r="B77" i="35"/>
  <c r="B76" i="35"/>
  <c r="B75" i="35"/>
  <c r="B74" i="35"/>
  <c r="D18" i="32"/>
  <c r="D17" i="32"/>
  <c r="D16" i="32"/>
  <c r="D15" i="32"/>
  <c r="D14" i="32"/>
  <c r="C18" i="32"/>
  <c r="C17" i="32"/>
  <c r="C16" i="32"/>
  <c r="C15" i="32"/>
  <c r="C14" i="32"/>
  <c r="B18" i="32"/>
  <c r="B17" i="32"/>
  <c r="B16" i="32"/>
  <c r="B15" i="32"/>
  <c r="B14" i="32"/>
  <c r="K93" i="25" l="1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J93" i="25"/>
  <c r="J94" i="25"/>
  <c r="J95" i="25"/>
  <c r="J96" i="25"/>
  <c r="I96" i="25"/>
  <c r="I95" i="25"/>
  <c r="I94" i="25"/>
  <c r="R92" i="25"/>
  <c r="Q92" i="25"/>
  <c r="O92" i="25"/>
  <c r="N92" i="25"/>
  <c r="I93" i="25"/>
  <c r="I92" i="25"/>
  <c r="I85" i="25"/>
  <c r="Q88" i="25"/>
  <c r="I89" i="25"/>
  <c r="I88" i="25"/>
  <c r="I87" i="25"/>
  <c r="I86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K88" i="25"/>
  <c r="L88" i="25"/>
  <c r="M88" i="25"/>
  <c r="N88" i="25"/>
  <c r="O88" i="25"/>
  <c r="P88" i="25"/>
  <c r="R88" i="25"/>
  <c r="S88" i="25"/>
  <c r="T88" i="25"/>
  <c r="U88" i="25"/>
  <c r="V88" i="25"/>
  <c r="W88" i="25"/>
  <c r="X88" i="25"/>
  <c r="Y88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J89" i="25"/>
  <c r="J88" i="25"/>
  <c r="J87" i="25"/>
  <c r="J86" i="25"/>
  <c r="J85" i="25"/>
  <c r="E440" i="25"/>
  <c r="E439" i="25"/>
  <c r="E437" i="25"/>
  <c r="F437" i="25" s="1"/>
  <c r="E436" i="25"/>
  <c r="F436" i="25" s="1"/>
  <c r="E433" i="25"/>
  <c r="E434" i="25"/>
  <c r="E435" i="25"/>
  <c r="F435" i="25" s="1"/>
  <c r="E431" i="25"/>
  <c r="F431" i="25" s="1"/>
  <c r="E422" i="25"/>
  <c r="E407" i="25"/>
  <c r="E382" i="25"/>
  <c r="F382" i="25" s="1"/>
  <c r="E383" i="25"/>
  <c r="F383" i="25" s="1"/>
  <c r="E314" i="25"/>
  <c r="E315" i="25"/>
  <c r="E262" i="25"/>
  <c r="F262" i="25" s="1"/>
  <c r="E180" i="25"/>
  <c r="F180" i="25" s="1"/>
  <c r="E181" i="25"/>
  <c r="E123" i="25"/>
  <c r="E124" i="25"/>
  <c r="F124" i="25" s="1"/>
  <c r="E125" i="25"/>
  <c r="F125" i="25" s="1"/>
  <c r="E126" i="25"/>
  <c r="E57" i="25"/>
  <c r="E58" i="25"/>
  <c r="F58" i="25" s="1"/>
  <c r="E59" i="25"/>
  <c r="F59" i="25" s="1"/>
  <c r="E60" i="25"/>
  <c r="E61" i="25"/>
  <c r="E62" i="25"/>
  <c r="F62" i="25" s="1"/>
  <c r="E63" i="25"/>
  <c r="F63" i="25" s="1"/>
  <c r="E64" i="25"/>
  <c r="E65" i="25"/>
  <c r="E66" i="25"/>
  <c r="E67" i="25"/>
  <c r="E68" i="25"/>
  <c r="E69" i="25"/>
  <c r="E70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1" i="25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47" i="25"/>
  <c r="E48" i="25"/>
  <c r="E49" i="25"/>
  <c r="E50" i="25"/>
  <c r="E51" i="25"/>
  <c r="E52" i="25"/>
  <c r="E53" i="25"/>
  <c r="E54" i="25"/>
  <c r="E55" i="25"/>
  <c r="E56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3" i="25"/>
  <c r="E424" i="25"/>
  <c r="E425" i="25"/>
  <c r="E426" i="25"/>
  <c r="E427" i="25"/>
  <c r="E428" i="25"/>
  <c r="E429" i="25"/>
  <c r="E430" i="25"/>
  <c r="E432" i="25"/>
  <c r="E438" i="25"/>
  <c r="F64" i="25"/>
  <c r="F65" i="25"/>
  <c r="F66" i="25"/>
  <c r="F67" i="25"/>
  <c r="F68" i="25"/>
  <c r="F69" i="25"/>
  <c r="F70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1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47" i="25"/>
  <c r="F48" i="25"/>
  <c r="F49" i="25"/>
  <c r="F50" i="25"/>
  <c r="F51" i="25"/>
  <c r="F52" i="25"/>
  <c r="F53" i="25"/>
  <c r="F54" i="25"/>
  <c r="F55" i="25"/>
  <c r="F56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3" i="25"/>
  <c r="F424" i="25"/>
  <c r="F425" i="25"/>
  <c r="F426" i="25"/>
  <c r="F427" i="25"/>
  <c r="F428" i="25"/>
  <c r="F429" i="25"/>
  <c r="F430" i="25"/>
  <c r="F432" i="25"/>
  <c r="F438" i="25"/>
  <c r="F439" i="25"/>
  <c r="F433" i="25"/>
  <c r="F434" i="25"/>
  <c r="F422" i="25"/>
  <c r="F407" i="25"/>
  <c r="F314" i="25"/>
  <c r="F315" i="25"/>
  <c r="F181" i="25"/>
  <c r="F123" i="25"/>
  <c r="F126" i="25"/>
  <c r="F57" i="25"/>
  <c r="F60" i="25"/>
  <c r="F61" i="25"/>
  <c r="F440" i="25"/>
  <c r="D32" i="15" l="1"/>
  <c r="E32" i="15"/>
  <c r="F32" i="15"/>
  <c r="G32" i="15"/>
  <c r="H32" i="15"/>
  <c r="I32" i="15"/>
  <c r="J32" i="15"/>
  <c r="K32" i="15"/>
  <c r="L32" i="15"/>
  <c r="M32" i="15"/>
  <c r="N32" i="15"/>
  <c r="D33" i="15"/>
  <c r="E33" i="15"/>
  <c r="F33" i="15"/>
  <c r="G33" i="15"/>
  <c r="H33" i="15"/>
  <c r="I33" i="15"/>
  <c r="J33" i="15"/>
  <c r="K33" i="15"/>
  <c r="L33" i="15"/>
  <c r="M33" i="15"/>
  <c r="N33" i="15"/>
  <c r="D34" i="15"/>
  <c r="E34" i="15"/>
  <c r="F34" i="15"/>
  <c r="G34" i="15"/>
  <c r="H34" i="15"/>
  <c r="I34" i="15"/>
  <c r="J34" i="15"/>
  <c r="K34" i="15"/>
  <c r="L34" i="15"/>
  <c r="M34" i="15"/>
  <c r="N34" i="15"/>
  <c r="D35" i="15"/>
  <c r="E35" i="15"/>
  <c r="F35" i="15"/>
  <c r="G35" i="15"/>
  <c r="H35" i="15"/>
  <c r="I35" i="15"/>
  <c r="J35" i="15"/>
  <c r="K35" i="15"/>
  <c r="L35" i="15"/>
  <c r="M35" i="15"/>
  <c r="N35" i="15"/>
  <c r="D36" i="15"/>
  <c r="E36" i="15"/>
  <c r="F36" i="15"/>
  <c r="G36" i="15"/>
  <c r="H36" i="15"/>
  <c r="I36" i="15"/>
  <c r="J36" i="15"/>
  <c r="K36" i="15"/>
  <c r="L36" i="15"/>
  <c r="M36" i="15"/>
  <c r="N36" i="15"/>
  <c r="C36" i="15"/>
  <c r="C35" i="15"/>
  <c r="C34" i="15"/>
  <c r="C33" i="15"/>
  <c r="C32" i="15"/>
  <c r="H79" i="25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JinLin</author>
  </authors>
  <commentList>
    <comment ref="E52" authorId="0" shapeId="0" xr:uid="{92A74672-A439-4C39-A91E-BB061A1B5CC7}">
      <text>
        <r>
          <rPr>
            <b/>
            <sz val="9"/>
            <color indexed="81"/>
            <rFont val="Segoe UI"/>
            <family val="2"/>
          </rPr>
          <t>JinLin: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<sst xmlns="http://schemas.openxmlformats.org/spreadsheetml/2006/main" count="187" uniqueCount="28">
  <si>
    <t>MAX</t>
  </si>
  <si>
    <t>Q1</t>
  </si>
  <si>
    <t>Median</t>
  </si>
  <si>
    <t>Q3</t>
  </si>
  <si>
    <t>MIN</t>
  </si>
  <si>
    <t xml:space="preserve"> </t>
  </si>
  <si>
    <t>device_count</t>
  </si>
  <si>
    <t>prognosis_year</t>
  </si>
  <si>
    <t>publication_year</t>
  </si>
  <si>
    <t>authorship_class</t>
  </si>
  <si>
    <t>not indicated</t>
  </si>
  <si>
    <t>consultant</t>
  </si>
  <si>
    <t>consultant(from hosting server)</t>
  </si>
  <si>
    <t>Consultant</t>
  </si>
  <si>
    <t>MEDIAN</t>
  </si>
  <si>
    <t>prog_year</t>
  </si>
  <si>
    <t>pub_year</t>
  </si>
  <si>
    <t>realer device_count</t>
  </si>
  <si>
    <t>prognositizeirter device_count</t>
  </si>
  <si>
    <t>datetime</t>
  </si>
  <si>
    <t>user</t>
  </si>
  <si>
    <t>total_rows</t>
  </si>
  <si>
    <t>distinct_infographics</t>
  </si>
  <si>
    <t>JinlinHolic</t>
  </si>
  <si>
    <t>dd</t>
  </si>
  <si>
    <t>prognositizierter device_count</t>
  </si>
  <si>
    <t>prognisis_year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</si>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</sst>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rgb="FF24292E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AECEF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/>
    <xf numFmtId="0" fontId="17" fillId="34" borderId="0" xfId="0" applyFont="1" applyFill="1"/>
    <xf numFmtId="0" fontId="0" fillId="34" borderId="0" xfId="0" applyFill="1"/>
    <xf numFmtId="11" fontId="0" fillId="0" borderId="0" xfId="0" applyNumberFormat="1"/>
    <xf numFmtId="14" fontId="0" fillId="0" borderId="0" xfId="0" applyNumberFormat="1"/>
    <xf numFmtId="0" fontId="14" fillId="0" borderId="0" xfId="0" applyFont="1"/>
    <xf numFmtId="0" fontId="18" fillId="34" borderId="10" xfId="0" applyFont="1" applyFill="1" applyBorder="1" applyAlignment="1">
      <alignment vertical="center" wrapText="1"/>
    </xf>
    <xf numFmtId="0" fontId="0" fillId="0" borderId="0" xfId="0" applyNumberFormat="1"/>
    <xf numFmtId="0" fontId="17" fillId="35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7" fillId="34" borderId="0" xfId="0" applyNumberFormat="1" applyFont="1" applyFill="1"/>
    <xf numFmtId="0" fontId="14" fillId="2" borderId="0" xfId="0" applyFont="1" applyFill="1"/>
    <xf numFmtId="0" fontId="13" fillId="36" borderId="11" xfId="0" applyFont="1" applyFill="1" applyBorder="1"/>
    <xf numFmtId="0" fontId="0" fillId="35" borderId="0" xfId="0" applyFill="1"/>
    <xf numFmtId="0" fontId="0" fillId="37" borderId="12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0" fontId="0" fillId="37" borderId="13" xfId="0" applyFont="1" applyFill="1" applyBorder="1"/>
    <xf numFmtId="0" fontId="13" fillId="36" borderId="13" xfId="0" applyFont="1" applyFill="1" applyBorder="1" applyAlignment="1">
      <alignment horizontal="right"/>
    </xf>
    <xf numFmtId="0" fontId="21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Projektleistung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Projektleistung!$C$1</c:f>
              <c:strCache>
                <c:ptCount val="1"/>
                <c:pt idx="0">
                  <c:v>total_rows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Projektleistung!$A$2:$A$126</c:f>
              <c:numCache>
                <c:formatCode>m/d/yyyy</c:formatCode>
                <c:ptCount val="125"/>
                <c:pt idx="0">
                  <c:v>43417.488159722219</c:v>
                </c:pt>
                <c:pt idx="1">
                  <c:v>43417.496886574074</c:v>
                </c:pt>
                <c:pt idx="2">
                  <c:v>43418.130219907405</c:v>
                </c:pt>
                <c:pt idx="3">
                  <c:v>43418.255243055559</c:v>
                </c:pt>
                <c:pt idx="4">
                  <c:v>43419.131562499999</c:v>
                </c:pt>
                <c:pt idx="5">
                  <c:v>43419.256493055553</c:v>
                </c:pt>
                <c:pt idx="6">
                  <c:v>43420.133402777778</c:v>
                </c:pt>
                <c:pt idx="7">
                  <c:v>43420.258252314816</c:v>
                </c:pt>
                <c:pt idx="8">
                  <c:v>43421.135844907411</c:v>
                </c:pt>
                <c:pt idx="9">
                  <c:v>43421.260914351849</c:v>
                </c:pt>
                <c:pt idx="10">
                  <c:v>43422.141539351855</c:v>
                </c:pt>
                <c:pt idx="11">
                  <c:v>43422.26666666667</c:v>
                </c:pt>
                <c:pt idx="12">
                  <c:v>43423.149456018517</c:v>
                </c:pt>
                <c:pt idx="13">
                  <c:v>43423.273958333331</c:v>
                </c:pt>
                <c:pt idx="14">
                  <c:v>43424.149293981478</c:v>
                </c:pt>
                <c:pt idx="15">
                  <c:v>43424.274537037039</c:v>
                </c:pt>
                <c:pt idx="16">
                  <c:v>43425.150046296294</c:v>
                </c:pt>
                <c:pt idx="17">
                  <c:v>43425.27511574074</c:v>
                </c:pt>
                <c:pt idx="18">
                  <c:v>43426.150347222225</c:v>
                </c:pt>
                <c:pt idx="19">
                  <c:v>43426.275150462963</c:v>
                </c:pt>
                <c:pt idx="20">
                  <c:v>43427.155717592592</c:v>
                </c:pt>
                <c:pt idx="21">
                  <c:v>43427.280659722222</c:v>
                </c:pt>
                <c:pt idx="22">
                  <c:v>43428.159236111111</c:v>
                </c:pt>
                <c:pt idx="23">
                  <c:v>43428.283738425926</c:v>
                </c:pt>
                <c:pt idx="24">
                  <c:v>43429.160590277781</c:v>
                </c:pt>
                <c:pt idx="25">
                  <c:v>43429.285763888889</c:v>
                </c:pt>
                <c:pt idx="26">
                  <c:v>43430.164768518516</c:v>
                </c:pt>
                <c:pt idx="27">
                  <c:v>43430.288865740738</c:v>
                </c:pt>
                <c:pt idx="28">
                  <c:v>43431.165995370371</c:v>
                </c:pt>
                <c:pt idx="29">
                  <c:v>43431.291006944448</c:v>
                </c:pt>
                <c:pt idx="30">
                  <c:v>43432.166759259257</c:v>
                </c:pt>
                <c:pt idx="31">
                  <c:v>43432.291817129626</c:v>
                </c:pt>
                <c:pt idx="32">
                  <c:v>43433.167060185187</c:v>
                </c:pt>
                <c:pt idx="33">
                  <c:v>43433.291678240741</c:v>
                </c:pt>
                <c:pt idx="34">
                  <c:v>43434.167071759257</c:v>
                </c:pt>
                <c:pt idx="35">
                  <c:v>43434.291458333333</c:v>
                </c:pt>
                <c:pt idx="36">
                  <c:v>43435.167118055557</c:v>
                </c:pt>
                <c:pt idx="37">
                  <c:v>43435.291585648149</c:v>
                </c:pt>
                <c:pt idx="38">
                  <c:v>43436.166863425926</c:v>
                </c:pt>
                <c:pt idx="39">
                  <c:v>43436.291504629633</c:v>
                </c:pt>
                <c:pt idx="40">
                  <c:v>43437.166898148149</c:v>
                </c:pt>
                <c:pt idx="41">
                  <c:v>43437.292395833334</c:v>
                </c:pt>
                <c:pt idx="42">
                  <c:v>43437.589375000003</c:v>
                </c:pt>
                <c:pt idx="43">
                  <c:v>43438.166863425926</c:v>
                </c:pt>
                <c:pt idx="44">
                  <c:v>43438.250381944446</c:v>
                </c:pt>
                <c:pt idx="45">
                  <c:v>43439.166273148148</c:v>
                </c:pt>
                <c:pt idx="46">
                  <c:v>43439.250347222223</c:v>
                </c:pt>
                <c:pt idx="47">
                  <c:v>43440.166307870371</c:v>
                </c:pt>
                <c:pt idx="48">
                  <c:v>43440.250358796293</c:v>
                </c:pt>
                <c:pt idx="49">
                  <c:v>43441.16646990741</c:v>
                </c:pt>
                <c:pt idx="50">
                  <c:v>43441.25037037037</c:v>
                </c:pt>
                <c:pt idx="51">
                  <c:v>43442.165879629632</c:v>
                </c:pt>
                <c:pt idx="52">
                  <c:v>43442.250393518516</c:v>
                </c:pt>
                <c:pt idx="53">
                  <c:v>43443.165625000001</c:v>
                </c:pt>
                <c:pt idx="54">
                  <c:v>43443.2502662037</c:v>
                </c:pt>
                <c:pt idx="55">
                  <c:v>43444.166956018518</c:v>
                </c:pt>
                <c:pt idx="56">
                  <c:v>43444.250381944446</c:v>
                </c:pt>
                <c:pt idx="57">
                  <c:v>43444.69017361111</c:v>
                </c:pt>
                <c:pt idx="58">
                  <c:v>43444.69259259259</c:v>
                </c:pt>
                <c:pt idx="59">
                  <c:v>43444.704201388886</c:v>
                </c:pt>
                <c:pt idx="60">
                  <c:v>43444.705879629626</c:v>
                </c:pt>
                <c:pt idx="61">
                  <c:v>43445.166620370372</c:v>
                </c:pt>
                <c:pt idx="62">
                  <c:v>43445.253692129627</c:v>
                </c:pt>
                <c:pt idx="63">
                  <c:v>43446.168032407404</c:v>
                </c:pt>
                <c:pt idx="64">
                  <c:v>43446.264432870368</c:v>
                </c:pt>
                <c:pt idx="65">
                  <c:v>43446.358472222222</c:v>
                </c:pt>
                <c:pt idx="66">
                  <c:v>43447.169166666667</c:v>
                </c:pt>
                <c:pt idx="67">
                  <c:v>43447.250439814816</c:v>
                </c:pt>
                <c:pt idx="68">
                  <c:v>43448.169351851851</c:v>
                </c:pt>
                <c:pt idx="69">
                  <c:v>43448.250462962962</c:v>
                </c:pt>
                <c:pt idx="70">
                  <c:v>43449.170347222222</c:v>
                </c:pt>
                <c:pt idx="71">
                  <c:v>43449.250300925924</c:v>
                </c:pt>
                <c:pt idx="72">
                  <c:v>43450.169560185182</c:v>
                </c:pt>
                <c:pt idx="73">
                  <c:v>43450.250289351854</c:v>
                </c:pt>
                <c:pt idx="74">
                  <c:v>43451.170648148145</c:v>
                </c:pt>
                <c:pt idx="75">
                  <c:v>43451.2503125</c:v>
                </c:pt>
                <c:pt idx="76">
                  <c:v>43452.171770833331</c:v>
                </c:pt>
                <c:pt idx="77">
                  <c:v>43452.25037037037</c:v>
                </c:pt>
                <c:pt idx="78">
                  <c:v>43453.17255787037</c:v>
                </c:pt>
                <c:pt idx="79">
                  <c:v>43453.250347222223</c:v>
                </c:pt>
                <c:pt idx="80">
                  <c:v>43454.172719907408</c:v>
                </c:pt>
                <c:pt idx="81">
                  <c:v>43454.25037037037</c:v>
                </c:pt>
                <c:pt idx="82">
                  <c:v>43455.172569444447</c:v>
                </c:pt>
                <c:pt idx="83">
                  <c:v>43455.250347222223</c:v>
                </c:pt>
                <c:pt idx="84">
                  <c:v>43456.171886574077</c:v>
                </c:pt>
                <c:pt idx="85">
                  <c:v>43456.250324074077</c:v>
                </c:pt>
                <c:pt idx="86">
                  <c:v>43457.172222222223</c:v>
                </c:pt>
                <c:pt idx="87">
                  <c:v>43457.250335648147</c:v>
                </c:pt>
                <c:pt idx="88">
                  <c:v>43458.174722222226</c:v>
                </c:pt>
                <c:pt idx="89">
                  <c:v>43458.250335648147</c:v>
                </c:pt>
                <c:pt idx="90">
                  <c:v>43459.174305555556</c:v>
                </c:pt>
                <c:pt idx="91">
                  <c:v>43459.250347222223</c:v>
                </c:pt>
                <c:pt idx="92">
                  <c:v>43460.174085648148</c:v>
                </c:pt>
                <c:pt idx="93">
                  <c:v>43460.250347222223</c:v>
                </c:pt>
                <c:pt idx="94">
                  <c:v>43461.17386574074</c:v>
                </c:pt>
                <c:pt idx="95">
                  <c:v>43461.250381944446</c:v>
                </c:pt>
                <c:pt idx="96">
                  <c:v>43462.175543981481</c:v>
                </c:pt>
                <c:pt idx="97">
                  <c:v>43462.250381944446</c:v>
                </c:pt>
                <c:pt idx="98">
                  <c:v>43463.174074074072</c:v>
                </c:pt>
                <c:pt idx="99">
                  <c:v>43463.250358796293</c:v>
                </c:pt>
                <c:pt idx="100">
                  <c:v>43464.17523148148</c:v>
                </c:pt>
                <c:pt idx="101">
                  <c:v>43464.2502662037</c:v>
                </c:pt>
                <c:pt idx="102">
                  <c:v>43465.175034722219</c:v>
                </c:pt>
                <c:pt idx="103">
                  <c:v>43465.250358796293</c:v>
                </c:pt>
                <c:pt idx="104">
                  <c:v>43466.174467592595</c:v>
                </c:pt>
                <c:pt idx="105">
                  <c:v>43466.25037037037</c:v>
                </c:pt>
                <c:pt idx="106">
                  <c:v>43467.175509259258</c:v>
                </c:pt>
                <c:pt idx="107">
                  <c:v>43467.25037037037</c:v>
                </c:pt>
                <c:pt idx="108">
                  <c:v>43468</c:v>
                </c:pt>
                <c:pt idx="109">
                  <c:v>43468</c:v>
                </c:pt>
                <c:pt idx="110">
                  <c:v>43469</c:v>
                </c:pt>
                <c:pt idx="111">
                  <c:v>43469</c:v>
                </c:pt>
                <c:pt idx="112">
                  <c:v>43470</c:v>
                </c:pt>
                <c:pt idx="113">
                  <c:v>43470</c:v>
                </c:pt>
                <c:pt idx="114">
                  <c:v>43471</c:v>
                </c:pt>
                <c:pt idx="115">
                  <c:v>43471</c:v>
                </c:pt>
                <c:pt idx="116">
                  <c:v>43472</c:v>
                </c:pt>
                <c:pt idx="117">
                  <c:v>43473</c:v>
                </c:pt>
                <c:pt idx="118">
                  <c:v>43474</c:v>
                </c:pt>
                <c:pt idx="119">
                  <c:v>43475</c:v>
                </c:pt>
                <c:pt idx="120">
                  <c:v>43476</c:v>
                </c:pt>
                <c:pt idx="121">
                  <c:v>43477</c:v>
                </c:pt>
                <c:pt idx="122">
                  <c:v>43478</c:v>
                </c:pt>
                <c:pt idx="123">
                  <c:v>43479</c:v>
                </c:pt>
                <c:pt idx="124">
                  <c:v>43480</c:v>
                </c:pt>
              </c:numCache>
            </c:numRef>
          </c:cat>
          <c:val>
            <c:numRef>
              <c:f>Projektleistung!$C$2:$C$126</c:f>
              <c:numCache>
                <c:formatCode>General</c:formatCode>
                <c:ptCount val="12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43</c:v>
                </c:pt>
                <c:pt idx="5">
                  <c:v>43</c:v>
                </c:pt>
                <c:pt idx="6">
                  <c:v>52</c:v>
                </c:pt>
                <c:pt idx="7">
                  <c:v>52</c:v>
                </c:pt>
                <c:pt idx="8">
                  <c:v>87</c:v>
                </c:pt>
                <c:pt idx="9">
                  <c:v>87</c:v>
                </c:pt>
                <c:pt idx="10">
                  <c:v>105</c:v>
                </c:pt>
                <c:pt idx="11">
                  <c:v>104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158</c:v>
                </c:pt>
                <c:pt idx="21">
                  <c:v>158</c:v>
                </c:pt>
                <c:pt idx="22">
                  <c:v>196</c:v>
                </c:pt>
                <c:pt idx="23">
                  <c:v>196</c:v>
                </c:pt>
                <c:pt idx="24">
                  <c:v>219</c:v>
                </c:pt>
                <c:pt idx="25">
                  <c:v>219</c:v>
                </c:pt>
                <c:pt idx="26">
                  <c:v>249</c:v>
                </c:pt>
                <c:pt idx="27">
                  <c:v>249</c:v>
                </c:pt>
                <c:pt idx="28">
                  <c:v>264</c:v>
                </c:pt>
                <c:pt idx="29">
                  <c:v>263</c:v>
                </c:pt>
                <c:pt idx="30">
                  <c:v>274</c:v>
                </c:pt>
                <c:pt idx="31">
                  <c:v>274</c:v>
                </c:pt>
                <c:pt idx="32">
                  <c:v>274</c:v>
                </c:pt>
                <c:pt idx="33">
                  <c:v>274</c:v>
                </c:pt>
                <c:pt idx="34">
                  <c:v>274</c:v>
                </c:pt>
                <c:pt idx="35">
                  <c:v>274</c:v>
                </c:pt>
                <c:pt idx="36">
                  <c:v>274</c:v>
                </c:pt>
                <c:pt idx="37">
                  <c:v>274</c:v>
                </c:pt>
                <c:pt idx="38">
                  <c:v>274</c:v>
                </c:pt>
                <c:pt idx="39">
                  <c:v>274</c:v>
                </c:pt>
                <c:pt idx="40">
                  <c:v>274</c:v>
                </c:pt>
                <c:pt idx="41">
                  <c:v>274</c:v>
                </c:pt>
                <c:pt idx="42">
                  <c:v>274</c:v>
                </c:pt>
                <c:pt idx="43">
                  <c:v>274</c:v>
                </c:pt>
                <c:pt idx="44">
                  <c:v>274</c:v>
                </c:pt>
                <c:pt idx="45">
                  <c:v>274</c:v>
                </c:pt>
                <c:pt idx="46">
                  <c:v>274</c:v>
                </c:pt>
                <c:pt idx="47">
                  <c:v>274</c:v>
                </c:pt>
                <c:pt idx="48">
                  <c:v>274</c:v>
                </c:pt>
                <c:pt idx="49">
                  <c:v>274</c:v>
                </c:pt>
                <c:pt idx="50">
                  <c:v>274</c:v>
                </c:pt>
                <c:pt idx="51">
                  <c:v>274</c:v>
                </c:pt>
                <c:pt idx="52">
                  <c:v>274</c:v>
                </c:pt>
                <c:pt idx="53">
                  <c:v>274</c:v>
                </c:pt>
                <c:pt idx="54">
                  <c:v>274</c:v>
                </c:pt>
                <c:pt idx="55">
                  <c:v>274</c:v>
                </c:pt>
                <c:pt idx="56">
                  <c:v>274</c:v>
                </c:pt>
                <c:pt idx="57">
                  <c:v>274</c:v>
                </c:pt>
                <c:pt idx="58">
                  <c:v>274</c:v>
                </c:pt>
                <c:pt idx="59">
                  <c:v>274</c:v>
                </c:pt>
                <c:pt idx="60">
                  <c:v>274</c:v>
                </c:pt>
                <c:pt idx="61">
                  <c:v>274</c:v>
                </c:pt>
                <c:pt idx="62">
                  <c:v>274</c:v>
                </c:pt>
                <c:pt idx="63">
                  <c:v>298</c:v>
                </c:pt>
                <c:pt idx="64">
                  <c:v>298</c:v>
                </c:pt>
                <c:pt idx="65">
                  <c:v>298</c:v>
                </c:pt>
                <c:pt idx="66">
                  <c:v>331</c:v>
                </c:pt>
                <c:pt idx="67">
                  <c:v>331</c:v>
                </c:pt>
                <c:pt idx="68">
                  <c:v>337</c:v>
                </c:pt>
                <c:pt idx="69">
                  <c:v>337</c:v>
                </c:pt>
                <c:pt idx="70">
                  <c:v>342</c:v>
                </c:pt>
                <c:pt idx="71">
                  <c:v>347</c:v>
                </c:pt>
                <c:pt idx="72">
                  <c:v>347</c:v>
                </c:pt>
                <c:pt idx="73">
                  <c:v>347</c:v>
                </c:pt>
                <c:pt idx="74">
                  <c:v>347</c:v>
                </c:pt>
                <c:pt idx="75">
                  <c:v>347</c:v>
                </c:pt>
                <c:pt idx="76">
                  <c:v>356</c:v>
                </c:pt>
                <c:pt idx="77">
                  <c:v>356</c:v>
                </c:pt>
                <c:pt idx="78">
                  <c:v>356</c:v>
                </c:pt>
                <c:pt idx="79">
                  <c:v>356</c:v>
                </c:pt>
                <c:pt idx="80">
                  <c:v>356</c:v>
                </c:pt>
                <c:pt idx="81">
                  <c:v>356</c:v>
                </c:pt>
                <c:pt idx="82">
                  <c:v>356</c:v>
                </c:pt>
                <c:pt idx="83">
                  <c:v>356</c:v>
                </c:pt>
                <c:pt idx="84">
                  <c:v>356</c:v>
                </c:pt>
                <c:pt idx="85">
                  <c:v>356</c:v>
                </c:pt>
                <c:pt idx="86">
                  <c:v>369</c:v>
                </c:pt>
                <c:pt idx="87">
                  <c:v>369</c:v>
                </c:pt>
                <c:pt idx="88">
                  <c:v>369</c:v>
                </c:pt>
                <c:pt idx="89">
                  <c:v>369</c:v>
                </c:pt>
                <c:pt idx="90">
                  <c:v>369</c:v>
                </c:pt>
                <c:pt idx="91">
                  <c:v>369</c:v>
                </c:pt>
                <c:pt idx="92">
                  <c:v>369</c:v>
                </c:pt>
                <c:pt idx="93">
                  <c:v>369</c:v>
                </c:pt>
                <c:pt idx="94">
                  <c:v>369</c:v>
                </c:pt>
                <c:pt idx="95">
                  <c:v>369</c:v>
                </c:pt>
                <c:pt idx="96">
                  <c:v>369</c:v>
                </c:pt>
                <c:pt idx="97">
                  <c:v>369</c:v>
                </c:pt>
                <c:pt idx="98">
                  <c:v>369</c:v>
                </c:pt>
                <c:pt idx="99">
                  <c:v>369</c:v>
                </c:pt>
                <c:pt idx="100">
                  <c:v>369</c:v>
                </c:pt>
                <c:pt idx="101">
                  <c:v>369</c:v>
                </c:pt>
                <c:pt idx="102">
                  <c:v>377</c:v>
                </c:pt>
                <c:pt idx="103">
                  <c:v>377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396</c:v>
                </c:pt>
                <c:pt idx="109">
                  <c:v>396</c:v>
                </c:pt>
                <c:pt idx="110">
                  <c:v>418</c:v>
                </c:pt>
                <c:pt idx="111">
                  <c:v>418</c:v>
                </c:pt>
                <c:pt idx="112">
                  <c:v>418</c:v>
                </c:pt>
                <c:pt idx="113">
                  <c:v>418</c:v>
                </c:pt>
                <c:pt idx="114">
                  <c:v>418</c:v>
                </c:pt>
                <c:pt idx="115">
                  <c:v>418</c:v>
                </c:pt>
                <c:pt idx="116">
                  <c:v>418</c:v>
                </c:pt>
                <c:pt idx="117">
                  <c:v>418</c:v>
                </c:pt>
                <c:pt idx="118">
                  <c:v>418</c:v>
                </c:pt>
                <c:pt idx="119">
                  <c:v>435</c:v>
                </c:pt>
                <c:pt idx="120">
                  <c:v>435</c:v>
                </c:pt>
                <c:pt idx="121">
                  <c:v>435</c:v>
                </c:pt>
                <c:pt idx="122">
                  <c:v>461</c:v>
                </c:pt>
                <c:pt idx="123">
                  <c:v>471</c:v>
                </c:pt>
                <c:pt idx="124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9-4881-A99A-0A4B10794825}"/>
            </c:ext>
          </c:extLst>
        </c:ser>
        <c:ser>
          <c:idx val="1"/>
          <c:order val="1"/>
          <c:tx>
            <c:strRef>
              <c:f>Projektleistung!$D$1</c:f>
              <c:strCache>
                <c:ptCount val="1"/>
                <c:pt idx="0">
                  <c:v>distinct_infographics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Projektleistung!$A$2:$A$126</c:f>
              <c:numCache>
                <c:formatCode>m/d/yyyy</c:formatCode>
                <c:ptCount val="125"/>
                <c:pt idx="0">
                  <c:v>43417.488159722219</c:v>
                </c:pt>
                <c:pt idx="1">
                  <c:v>43417.496886574074</c:v>
                </c:pt>
                <c:pt idx="2">
                  <c:v>43418.130219907405</c:v>
                </c:pt>
                <c:pt idx="3">
                  <c:v>43418.255243055559</c:v>
                </c:pt>
                <c:pt idx="4">
                  <c:v>43419.131562499999</c:v>
                </c:pt>
                <c:pt idx="5">
                  <c:v>43419.256493055553</c:v>
                </c:pt>
                <c:pt idx="6">
                  <c:v>43420.133402777778</c:v>
                </c:pt>
                <c:pt idx="7">
                  <c:v>43420.258252314816</c:v>
                </c:pt>
                <c:pt idx="8">
                  <c:v>43421.135844907411</c:v>
                </c:pt>
                <c:pt idx="9">
                  <c:v>43421.260914351849</c:v>
                </c:pt>
                <c:pt idx="10">
                  <c:v>43422.141539351855</c:v>
                </c:pt>
                <c:pt idx="11">
                  <c:v>43422.26666666667</c:v>
                </c:pt>
                <c:pt idx="12">
                  <c:v>43423.149456018517</c:v>
                </c:pt>
                <c:pt idx="13">
                  <c:v>43423.273958333331</c:v>
                </c:pt>
                <c:pt idx="14">
                  <c:v>43424.149293981478</c:v>
                </c:pt>
                <c:pt idx="15">
                  <c:v>43424.274537037039</c:v>
                </c:pt>
                <c:pt idx="16">
                  <c:v>43425.150046296294</c:v>
                </c:pt>
                <c:pt idx="17">
                  <c:v>43425.27511574074</c:v>
                </c:pt>
                <c:pt idx="18">
                  <c:v>43426.150347222225</c:v>
                </c:pt>
                <c:pt idx="19">
                  <c:v>43426.275150462963</c:v>
                </c:pt>
                <c:pt idx="20">
                  <c:v>43427.155717592592</c:v>
                </c:pt>
                <c:pt idx="21">
                  <c:v>43427.280659722222</c:v>
                </c:pt>
                <c:pt idx="22">
                  <c:v>43428.159236111111</c:v>
                </c:pt>
                <c:pt idx="23">
                  <c:v>43428.283738425926</c:v>
                </c:pt>
                <c:pt idx="24">
                  <c:v>43429.160590277781</c:v>
                </c:pt>
                <c:pt idx="25">
                  <c:v>43429.285763888889</c:v>
                </c:pt>
                <c:pt idx="26">
                  <c:v>43430.164768518516</c:v>
                </c:pt>
                <c:pt idx="27">
                  <c:v>43430.288865740738</c:v>
                </c:pt>
                <c:pt idx="28">
                  <c:v>43431.165995370371</c:v>
                </c:pt>
                <c:pt idx="29">
                  <c:v>43431.291006944448</c:v>
                </c:pt>
                <c:pt idx="30">
                  <c:v>43432.166759259257</c:v>
                </c:pt>
                <c:pt idx="31">
                  <c:v>43432.291817129626</c:v>
                </c:pt>
                <c:pt idx="32">
                  <c:v>43433.167060185187</c:v>
                </c:pt>
                <c:pt idx="33">
                  <c:v>43433.291678240741</c:v>
                </c:pt>
                <c:pt idx="34">
                  <c:v>43434.167071759257</c:v>
                </c:pt>
                <c:pt idx="35">
                  <c:v>43434.291458333333</c:v>
                </c:pt>
                <c:pt idx="36">
                  <c:v>43435.167118055557</c:v>
                </c:pt>
                <c:pt idx="37">
                  <c:v>43435.291585648149</c:v>
                </c:pt>
                <c:pt idx="38">
                  <c:v>43436.166863425926</c:v>
                </c:pt>
                <c:pt idx="39">
                  <c:v>43436.291504629633</c:v>
                </c:pt>
                <c:pt idx="40">
                  <c:v>43437.166898148149</c:v>
                </c:pt>
                <c:pt idx="41">
                  <c:v>43437.292395833334</c:v>
                </c:pt>
                <c:pt idx="42">
                  <c:v>43437.589375000003</c:v>
                </c:pt>
                <c:pt idx="43">
                  <c:v>43438.166863425926</c:v>
                </c:pt>
                <c:pt idx="44">
                  <c:v>43438.250381944446</c:v>
                </c:pt>
                <c:pt idx="45">
                  <c:v>43439.166273148148</c:v>
                </c:pt>
                <c:pt idx="46">
                  <c:v>43439.250347222223</c:v>
                </c:pt>
                <c:pt idx="47">
                  <c:v>43440.166307870371</c:v>
                </c:pt>
                <c:pt idx="48">
                  <c:v>43440.250358796293</c:v>
                </c:pt>
                <c:pt idx="49">
                  <c:v>43441.16646990741</c:v>
                </c:pt>
                <c:pt idx="50">
                  <c:v>43441.25037037037</c:v>
                </c:pt>
                <c:pt idx="51">
                  <c:v>43442.165879629632</c:v>
                </c:pt>
                <c:pt idx="52">
                  <c:v>43442.250393518516</c:v>
                </c:pt>
                <c:pt idx="53">
                  <c:v>43443.165625000001</c:v>
                </c:pt>
                <c:pt idx="54">
                  <c:v>43443.2502662037</c:v>
                </c:pt>
                <c:pt idx="55">
                  <c:v>43444.166956018518</c:v>
                </c:pt>
                <c:pt idx="56">
                  <c:v>43444.250381944446</c:v>
                </c:pt>
                <c:pt idx="57">
                  <c:v>43444.69017361111</c:v>
                </c:pt>
                <c:pt idx="58">
                  <c:v>43444.69259259259</c:v>
                </c:pt>
                <c:pt idx="59">
                  <c:v>43444.704201388886</c:v>
                </c:pt>
                <c:pt idx="60">
                  <c:v>43444.705879629626</c:v>
                </c:pt>
                <c:pt idx="61">
                  <c:v>43445.166620370372</c:v>
                </c:pt>
                <c:pt idx="62">
                  <c:v>43445.253692129627</c:v>
                </c:pt>
                <c:pt idx="63">
                  <c:v>43446.168032407404</c:v>
                </c:pt>
                <c:pt idx="64">
                  <c:v>43446.264432870368</c:v>
                </c:pt>
                <c:pt idx="65">
                  <c:v>43446.358472222222</c:v>
                </c:pt>
                <c:pt idx="66">
                  <c:v>43447.169166666667</c:v>
                </c:pt>
                <c:pt idx="67">
                  <c:v>43447.250439814816</c:v>
                </c:pt>
                <c:pt idx="68">
                  <c:v>43448.169351851851</c:v>
                </c:pt>
                <c:pt idx="69">
                  <c:v>43448.250462962962</c:v>
                </c:pt>
                <c:pt idx="70">
                  <c:v>43449.170347222222</c:v>
                </c:pt>
                <c:pt idx="71">
                  <c:v>43449.250300925924</c:v>
                </c:pt>
                <c:pt idx="72">
                  <c:v>43450.169560185182</c:v>
                </c:pt>
                <c:pt idx="73">
                  <c:v>43450.250289351854</c:v>
                </c:pt>
                <c:pt idx="74">
                  <c:v>43451.170648148145</c:v>
                </c:pt>
                <c:pt idx="75">
                  <c:v>43451.2503125</c:v>
                </c:pt>
                <c:pt idx="76">
                  <c:v>43452.171770833331</c:v>
                </c:pt>
                <c:pt idx="77">
                  <c:v>43452.25037037037</c:v>
                </c:pt>
                <c:pt idx="78">
                  <c:v>43453.17255787037</c:v>
                </c:pt>
                <c:pt idx="79">
                  <c:v>43453.250347222223</c:v>
                </c:pt>
                <c:pt idx="80">
                  <c:v>43454.172719907408</c:v>
                </c:pt>
                <c:pt idx="81">
                  <c:v>43454.25037037037</c:v>
                </c:pt>
                <c:pt idx="82">
                  <c:v>43455.172569444447</c:v>
                </c:pt>
                <c:pt idx="83">
                  <c:v>43455.250347222223</c:v>
                </c:pt>
                <c:pt idx="84">
                  <c:v>43456.171886574077</c:v>
                </c:pt>
                <c:pt idx="85">
                  <c:v>43456.250324074077</c:v>
                </c:pt>
                <c:pt idx="86">
                  <c:v>43457.172222222223</c:v>
                </c:pt>
                <c:pt idx="87">
                  <c:v>43457.250335648147</c:v>
                </c:pt>
                <c:pt idx="88">
                  <c:v>43458.174722222226</c:v>
                </c:pt>
                <c:pt idx="89">
                  <c:v>43458.250335648147</c:v>
                </c:pt>
                <c:pt idx="90">
                  <c:v>43459.174305555556</c:v>
                </c:pt>
                <c:pt idx="91">
                  <c:v>43459.250347222223</c:v>
                </c:pt>
                <c:pt idx="92">
                  <c:v>43460.174085648148</c:v>
                </c:pt>
                <c:pt idx="93">
                  <c:v>43460.250347222223</c:v>
                </c:pt>
                <c:pt idx="94">
                  <c:v>43461.17386574074</c:v>
                </c:pt>
                <c:pt idx="95">
                  <c:v>43461.250381944446</c:v>
                </c:pt>
                <c:pt idx="96">
                  <c:v>43462.175543981481</c:v>
                </c:pt>
                <c:pt idx="97">
                  <c:v>43462.250381944446</c:v>
                </c:pt>
                <c:pt idx="98">
                  <c:v>43463.174074074072</c:v>
                </c:pt>
                <c:pt idx="99">
                  <c:v>43463.250358796293</c:v>
                </c:pt>
                <c:pt idx="100">
                  <c:v>43464.17523148148</c:v>
                </c:pt>
                <c:pt idx="101">
                  <c:v>43464.2502662037</c:v>
                </c:pt>
                <c:pt idx="102">
                  <c:v>43465.175034722219</c:v>
                </c:pt>
                <c:pt idx="103">
                  <c:v>43465.250358796293</c:v>
                </c:pt>
                <c:pt idx="104">
                  <c:v>43466.174467592595</c:v>
                </c:pt>
                <c:pt idx="105">
                  <c:v>43466.25037037037</c:v>
                </c:pt>
                <c:pt idx="106">
                  <c:v>43467.175509259258</c:v>
                </c:pt>
                <c:pt idx="107">
                  <c:v>43467.25037037037</c:v>
                </c:pt>
                <c:pt idx="108">
                  <c:v>43468</c:v>
                </c:pt>
                <c:pt idx="109">
                  <c:v>43468</c:v>
                </c:pt>
                <c:pt idx="110">
                  <c:v>43469</c:v>
                </c:pt>
                <c:pt idx="111">
                  <c:v>43469</c:v>
                </c:pt>
                <c:pt idx="112">
                  <c:v>43470</c:v>
                </c:pt>
                <c:pt idx="113">
                  <c:v>43470</c:v>
                </c:pt>
                <c:pt idx="114">
                  <c:v>43471</c:v>
                </c:pt>
                <c:pt idx="115">
                  <c:v>43471</c:v>
                </c:pt>
                <c:pt idx="116">
                  <c:v>43472</c:v>
                </c:pt>
                <c:pt idx="117">
                  <c:v>43473</c:v>
                </c:pt>
                <c:pt idx="118">
                  <c:v>43474</c:v>
                </c:pt>
                <c:pt idx="119">
                  <c:v>43475</c:v>
                </c:pt>
                <c:pt idx="120">
                  <c:v>43476</c:v>
                </c:pt>
                <c:pt idx="121">
                  <c:v>43477</c:v>
                </c:pt>
                <c:pt idx="122">
                  <c:v>43478</c:v>
                </c:pt>
                <c:pt idx="123">
                  <c:v>43479</c:v>
                </c:pt>
                <c:pt idx="124">
                  <c:v>43480</c:v>
                </c:pt>
              </c:numCache>
            </c:numRef>
          </c:cat>
          <c:val>
            <c:numRef>
              <c:f>Projektleistung!$D$2:$D$126</c:f>
              <c:numCache>
                <c:formatCode>General</c:formatCode>
                <c:ptCount val="12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22</c:v>
                </c:pt>
                <c:pt idx="8">
                  <c:v>32</c:v>
                </c:pt>
                <c:pt idx="9">
                  <c:v>32</c:v>
                </c:pt>
                <c:pt idx="10">
                  <c:v>38</c:v>
                </c:pt>
                <c:pt idx="11">
                  <c:v>38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60</c:v>
                </c:pt>
                <c:pt idx="21">
                  <c:v>60</c:v>
                </c:pt>
                <c:pt idx="22">
                  <c:v>71</c:v>
                </c:pt>
                <c:pt idx="23">
                  <c:v>71</c:v>
                </c:pt>
                <c:pt idx="24">
                  <c:v>80</c:v>
                </c:pt>
                <c:pt idx="25">
                  <c:v>80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97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109</c:v>
                </c:pt>
                <c:pt idx="67">
                  <c:v>109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131</c:v>
                </c:pt>
                <c:pt idx="103">
                  <c:v>131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140</c:v>
                </c:pt>
                <c:pt idx="109">
                  <c:v>140</c:v>
                </c:pt>
                <c:pt idx="110">
                  <c:v>319</c:v>
                </c:pt>
                <c:pt idx="111">
                  <c:v>319</c:v>
                </c:pt>
                <c:pt idx="112">
                  <c:v>319</c:v>
                </c:pt>
                <c:pt idx="113">
                  <c:v>319</c:v>
                </c:pt>
                <c:pt idx="114">
                  <c:v>319</c:v>
                </c:pt>
                <c:pt idx="115">
                  <c:v>319</c:v>
                </c:pt>
                <c:pt idx="116">
                  <c:v>319</c:v>
                </c:pt>
                <c:pt idx="117">
                  <c:v>319</c:v>
                </c:pt>
                <c:pt idx="118">
                  <c:v>319</c:v>
                </c:pt>
                <c:pt idx="119">
                  <c:v>319</c:v>
                </c:pt>
                <c:pt idx="120">
                  <c:v>319</c:v>
                </c:pt>
                <c:pt idx="121">
                  <c:v>319</c:v>
                </c:pt>
                <c:pt idx="122">
                  <c:v>154</c:v>
                </c:pt>
                <c:pt idx="123">
                  <c:v>164</c:v>
                </c:pt>
                <c:pt idx="12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9-4881-A99A-0A4B1079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78640"/>
        <c:axId val="800879952"/>
      </c:barChart>
      <c:dateAx>
        <c:axId val="8008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Datum</a:t>
                </a:r>
              </a:p>
            </c:rich>
          </c:tx>
          <c:layout>
            <c:manualLayout>
              <c:xMode val="edge"/>
              <c:yMode val="edge"/>
              <c:x val="0.51619496715452939"/>
              <c:y val="0.81113933654343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0879952"/>
        <c:crosses val="autoZero"/>
        <c:auto val="1"/>
        <c:lblOffset val="100"/>
        <c:baseTimeUnit val="days"/>
      </c:dateAx>
      <c:valAx>
        <c:axId val="800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Data_quantity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08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Performancediagramm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Performancediagramm!$A$2:$A$37</c:f>
              <c:numCache>
                <c:formatCode>m/d/yyyy</c:formatCode>
                <c:ptCount val="36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</c:numCache>
            </c:numRef>
          </c:cat>
          <c:val>
            <c:numRef>
              <c:f>Performancediagramm!$B$2:$B$37</c:f>
              <c:numCache>
                <c:formatCode>General</c:formatCode>
                <c:ptCount val="36"/>
                <c:pt idx="0">
                  <c:v>0.62237762237799998</c:v>
                </c:pt>
                <c:pt idx="1">
                  <c:v>0.99006622516599996</c:v>
                </c:pt>
                <c:pt idx="2">
                  <c:v>1</c:v>
                </c:pt>
                <c:pt idx="3">
                  <c:v>0.98250728863000003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0.97883597883600004</c:v>
                </c:pt>
                <c:pt idx="21">
                  <c:v>1</c:v>
                </c:pt>
                <c:pt idx="22">
                  <c:v>1</c:v>
                </c:pt>
                <c:pt idx="23">
                  <c:v>0.96977329974799997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0.96100917431199995</c:v>
                </c:pt>
                <c:pt idx="31">
                  <c:v>0.96100917431199995</c:v>
                </c:pt>
                <c:pt idx="32">
                  <c:v>0.96100917431199995</c:v>
                </c:pt>
                <c:pt idx="33">
                  <c:v>1</c:v>
                </c:pt>
                <c:pt idx="34">
                  <c:v>0.97881355932199998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5-46A4-A712-C98E6115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03720"/>
        <c:axId val="781198472"/>
      </c:barChart>
      <c:dateAx>
        <c:axId val="78120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198472"/>
        <c:crosses val="autoZero"/>
        <c:auto val="1"/>
        <c:lblOffset val="100"/>
        <c:baseTimeUnit val="days"/>
      </c:dateAx>
      <c:valAx>
        <c:axId val="781198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Daten_qualität in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20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Smart Industry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27AB5CA-1135-4138-BEC4-7DE1EDE855C5}">
          <cx:tx>
            <cx:txData>
              <cx:f>_xlchart.v1.0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3A49D52-5034-4A4C-9A3B-9B457DA83C78}">
          <cx:tx>
            <cx:txData>
              <cx:f>_xlchart.v1.2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413E504-6ADD-4208-886B-668AA4183F32}">
          <cx:tx>
            <cx:txData>
              <cx:f>_xlchart.v1.4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E1632A9-1E09-408F-A8E3-442814DD8E58}">
          <cx:tx>
            <cx:txData>
              <cx:f>_xlchart.v1.6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7C4AB34-39E0-4FF8-BCFD-5283F970DC6E}">
          <cx:tx>
            <cx:txData>
              <cx:f>_xlchart.v1.8</cx:f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1ED5603-046E-44B3-A046-1175EB538BB2}">
          <cx:tx>
            <cx:txData>
              <cx:f>_xlchart.v1.10</cx:f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6194FB7-7938-4651-92FE-D22E69A95967}">
          <cx:tx>
            <cx:txData>
              <cx:f>_xlchart.v1.12</cx:f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1A99DAF-4A14-4C4A-91E5-7E7A8E470CA7}">
          <cx:tx>
            <cx:txData>
              <cx:f>_xlchart.v1.14</cx:f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E35CF41-982E-4A8F-84EB-8BA977A3A6F2}">
          <cx:tx>
            <cx:txData>
              <cx:f>_xlchart.v1.16</cx:f>
              <cx:v>2023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52473C3-DD24-4144-BC85-6BB5ED625305}">
          <cx:tx>
            <cx:txData>
              <cx:f>_xlchart.v1.18</cx:f>
              <cx:v>2024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03BA5130-752A-42E8-A0CF-12258E755C47}">
          <cx:tx>
            <cx:txData>
              <cx:f>_xlchart.v1.20</cx:f>
              <cx:v>2025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AFDD920-1998-422E-8BF6-6C8459F8103D}">
          <cx:tx>
            <cx:txData>
              <cx:f>_xlchart.v1.22</cx:f>
              <cx:v>2026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ckLabels/>
      </cx:axis>
      <cx:axis id="1">
        <cx:valScaling max="200000000000"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_xlchart.v1.222</cx:f>
      </cx:numDim>
    </cx:data>
    <cx:data id="1">
      <cx:numDim type="val">
        <cx:f>_xlchart.v1.224</cx:f>
      </cx:numDim>
    </cx:data>
    <cx:data id="2">
      <cx:numDim type="val">
        <cx:f>_xlchart.v1.226</cx:f>
      </cx:numDim>
    </cx:data>
    <cx:data id="3">
      <cx:numDim type="val">
        <cx:f>_xlchart.v1.228</cx:f>
      </cx:numDim>
    </cx:data>
    <cx:data id="4">
      <cx:numDim type="val">
        <cx:f>_xlchart.v1.230</cx:f>
      </cx:numDim>
    </cx:data>
    <cx:data id="5">
      <cx:numDim type="val">
        <cx:f>_xlchart.v1.232</cx:f>
      </cx:numDim>
    </cx:data>
    <cx:data id="6">
      <cx:numDim type="val">
        <cx:f>_xlchart.v1.234</cx:f>
      </cx:numDim>
    </cx:data>
    <cx:data id="7">
      <cx:numDim type="val">
        <cx:f>_xlchart.v1.236</cx:f>
      </cx:numDim>
    </cx:data>
    <cx:data id="8">
      <cx:numDim type="val">
        <cx:f>_xlchart.v1.238</cx:f>
      </cx:numDim>
    </cx:data>
    <cx:data id="9">
      <cx:numDim type="val">
        <cx:f>_xlchart.v1.240</cx:f>
      </cx:numDim>
    </cx:data>
    <cx:data id="10">
      <cx:numDim type="val">
        <cx:f>_xlchart.v1.242</cx:f>
      </cx:numDim>
    </cx:data>
    <cx:data id="11">
      <cx:numDim type="val">
        <cx:f>_xlchart.v1.244</cx:f>
      </cx:numDim>
    </cx:data>
    <cx:data id="12">
      <cx:numDim type="val">
        <cx:f>_xlchart.v1.246</cx:f>
      </cx:numDim>
    </cx:data>
    <cx:data id="13">
      <cx:numDim type="val">
        <cx:f>_xlchart.v1.248</cx:f>
      </cx:numDim>
    </cx:data>
    <cx:data id="14">
      <cx:numDim type="val">
        <cx:f>_xlchart.v1.250</cx:f>
      </cx:numDim>
    </cx:data>
    <cx:data id="15">
      <cx:numDim type="val">
        <cx:f>_xlchart.v1.252</cx:f>
      </cx:numDim>
    </cx:data>
  </cx:chartData>
  <cx:chart>
    <cx:title pos="t" align="ctr" overlay="0">
      <cx:tx>
        <cx:txData>
          <cx:v>Market_volume auf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Revenue</a:t>
          </a:r>
        </a:p>
      </cx:txPr>
    </cx:title>
    <cx:plotArea>
      <cx:plotAreaRegion>
        <cx:series layoutId="boxWhisker" uniqueId="{700B9EDB-0CBD-4769-9C12-F6856D0CD36D}">
          <cx:tx>
            <cx:txData>
              <cx:f>_xlchart.v1.221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044A2D4-370E-420D-A1EA-DF49A4CE803E}">
          <cx:tx>
            <cx:txData>
              <cx:f>_xlchart.v1.223</cx:f>
              <cx:v>2013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E223FEF-6D75-450C-B7A4-C2D489519926}">
          <cx:tx>
            <cx:txData>
              <cx:f>_xlchart.v1.225</cx:f>
              <cx:v>2014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38226FE-A59D-4A8E-A0A6-DC5D707107D2}">
          <cx:tx>
            <cx:txData>
              <cx:f>_xlchart.v1.227</cx:f>
              <cx:v>2015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76D60DE-917E-4C2B-AD5F-4B3E9669756D}">
          <cx:tx>
            <cx:txData>
              <cx:f>_xlchart.v1.229</cx:f>
              <cx:v>2016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40B3254-8214-4EE4-94FE-C7B4DB6886C4}">
          <cx:tx>
            <cx:txData>
              <cx:f>_xlchart.v1.231</cx:f>
              <cx:v>2017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77D949D-AAED-49B2-9045-8D923A418326}">
          <cx:tx>
            <cx:txData>
              <cx:f>_xlchart.v1.233</cx:f>
              <cx:v>2018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9191AD8-3F4D-48ED-82E0-1B1A1235E99F}">
          <cx:tx>
            <cx:txData>
              <cx:f>_xlchart.v1.235</cx:f>
              <cx:v>2019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5B30A14B-1DE4-4F45-A908-B8CCEB936B95}">
          <cx:tx>
            <cx:txData>
              <cx:f>_xlchart.v1.237</cx:f>
              <cx:v>2020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CE74550C-1D95-4054-AE1A-7CA34E964887}">
          <cx:tx>
            <cx:txData>
              <cx:f>_xlchart.v1.239</cx:f>
              <cx:v>2021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141BFFC-29A9-4CD2-AD7A-61369263F1E9}">
          <cx:tx>
            <cx:txData>
              <cx:f>_xlchart.v1.241</cx:f>
              <cx:v>2022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60D74D42-20E7-44C5-B0E1-A8B993D88004}">
          <cx:tx>
            <cx:txData>
              <cx:f>_xlchart.v1.243</cx:f>
              <cx:v>2023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05AD97C-DDF5-450B-976E-9101682877A2}">
          <cx:tx>
            <cx:txData>
              <cx:f>_xlchart.v1.245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2E9A45C0-470F-417E-BBF5-804CA9239FCB}">
          <cx:tx>
            <cx:txData>
              <cx:f>_xlchart.v1.247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E3E5F30A-B316-4D59-A447-3D76D5A949D8}">
          <cx:tx>
            <cx:txData>
              <cx:f>_xlchart.v1.249</cx:f>
              <cx:v>2026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703C797D-03E6-4159-9F27-E8A5E1BD9A3F}">
          <cx:tx>
            <cx:txData>
              <cx:f>_xlchart.v1.251</cx:f>
              <cx:v>2030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799999982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35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6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_xlchart.v1.254</cx:f>
      </cx:numDim>
    </cx:data>
    <cx:data id="1">
      <cx:numDim type="val">
        <cx:f>_xlchart.v1.256</cx:f>
      </cx:numDim>
    </cx:data>
    <cx:data id="2">
      <cx:numDim type="val">
        <cx:f>_xlchart.v1.258</cx:f>
      </cx:numDim>
    </cx:data>
    <cx:data id="3">
      <cx:numDim type="val">
        <cx:f>_xlchart.v1.260</cx:f>
      </cx:numDim>
    </cx:data>
    <cx:data id="4">
      <cx:numDim type="val">
        <cx:f>_xlchart.v1.262</cx:f>
      </cx:numDim>
    </cx:data>
    <cx:data id="5">
      <cx:numDim type="val">
        <cx:f>_xlchart.v1.264</cx:f>
      </cx:numDim>
    </cx:data>
    <cx:data id="6">
      <cx:numDim type="val">
        <cx:f>_xlchart.v1.266</cx:f>
      </cx:numDim>
    </cx:data>
    <cx:data id="7">
      <cx:numDim type="val">
        <cx:f>_xlchart.v1.268</cx:f>
      </cx:numDim>
    </cx:data>
    <cx:data id="8">
      <cx:numDim type="val">
        <cx:f>_xlchart.v1.270</cx:f>
      </cx:numDim>
    </cx:data>
    <cx:data id="9">
      <cx:numDim type="val">
        <cx:f>_xlchart.v1.272</cx:f>
      </cx:numDim>
    </cx:data>
    <cx:data id="10">
      <cx:numDim type="val">
        <cx:f>_xlchart.v1.274</cx:f>
      </cx:numDim>
    </cx:data>
    <cx:data id="11">
      <cx:numDim type="val">
        <cx:f>_xlchart.v1.276</cx:f>
      </cx:numDim>
    </cx:data>
    <cx:data id="12">
      <cx:numDim type="val">
        <cx:f>_xlchart.v1.278</cx:f>
      </cx:numDim>
    </cx:data>
  </cx:chartData>
  <cx:chart>
    <cx:title pos="t" align="ctr" overlay="0">
      <cx:tx>
        <cx:txData>
          <cx:v>Device_count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Journalist</a:t>
          </a:r>
        </a:p>
      </cx:txPr>
    </cx:title>
    <cx:plotArea>
      <cx:plotAreaRegion>
        <cx:series layoutId="boxWhisker" uniqueId="{D7BC4DBD-2BA2-4508-8FC6-425AC4CC5697}">
          <cx:tx>
            <cx:txData>
              <cx:f>_xlchart.v1.253</cx:f>
              <cx:v>2011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B86C4DA-4AF0-4578-9FC5-D1538DEDB60C}">
          <cx:tx>
            <cx:txData>
              <cx:f>_xlchart.v1.255</cx:f>
              <cx:v>2012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E6F114D-51C0-4DA1-BB45-FEE723F1F1C6}">
          <cx:tx>
            <cx:txData>
              <cx:f>_xlchart.v1.257</cx:f>
              <cx:v>2013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95D8AC6-5693-4713-9E3A-C3E0B62B9FB2}">
          <cx:tx>
            <cx:txData>
              <cx:f>_xlchart.v1.259</cx:f>
              <cx:v>2014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8490A57-C333-4EE2-9A78-8BDB4D607DCB}">
          <cx:tx>
            <cx:txData>
              <cx:f>_xlchart.v1.261</cx:f>
              <cx:v>2015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6339314-6DF1-4C09-A51C-C8DCAFA27068}">
          <cx:tx>
            <cx:txData>
              <cx:f>_xlchart.v1.263</cx:f>
              <cx:v>2016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285E36B-065B-4503-B552-F38D4969BAFD}">
          <cx:tx>
            <cx:txData>
              <cx:f>_xlchart.v1.265</cx:f>
              <cx:v>2017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46AE0D6-5315-4BE5-89F3-C9A96EB600E5}">
          <cx:tx>
            <cx:txData>
              <cx:f>_xlchart.v1.267</cx:f>
              <cx:v>2018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5611665-5EF7-4E21-AA06-E998107CD969}">
          <cx:tx>
            <cx:txData>
              <cx:f>_xlchart.v1.269</cx:f>
              <cx:v>2019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2809E56A-C29C-4B4E-A807-091102969A18}">
          <cx:tx>
            <cx:txData>
              <cx:f>_xlchart.v1.271</cx:f>
              <cx:v>2020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331B16E-FA40-4DBF-838A-4E4A2306AB8D}">
          <cx:tx>
            <cx:txData>
              <cx:f>_xlchart.v1.273</cx:f>
              <cx:v>2021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3D0DA30-D168-4C8B-A483-224AA266B9ED}">
          <cx:tx>
            <cx:txData>
              <cx:f>_xlchart.v1.275</cx:f>
              <cx:v>2022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3F467302-2F5A-49CC-9EF1-95DB0115A611}">
          <cx:tx>
            <cx:txData>
              <cx:f>_xlchart.v1.277</cx:f>
              <cx:v>2025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_xlchart.v1.280</cx:f>
      </cx:numDim>
    </cx:data>
    <cx:data id="1">
      <cx:numDim type="val">
        <cx:f>_xlchart.v1.282</cx:f>
      </cx:numDim>
    </cx:data>
    <cx:data id="2">
      <cx:numDim type="val">
        <cx:f>_xlchart.v1.284</cx:f>
      </cx:numDim>
    </cx:data>
    <cx:data id="3">
      <cx:numDim type="val">
        <cx:f>_xlchart.v1.286</cx:f>
      </cx:numDim>
    </cx:data>
    <cx:data id="4">
      <cx:numDim type="val">
        <cx:f>_xlchart.v1.288</cx:f>
      </cx:numDim>
    </cx:data>
    <cx:data id="5">
      <cx:numDim type="val">
        <cx:f>_xlchart.v1.290</cx:f>
      </cx:numDim>
    </cx:data>
    <cx:data id="6">
      <cx:numDim type="val">
        <cx:f>_xlchart.v1.292</cx:f>
      </cx:numDim>
    </cx:data>
    <cx:data id="7">
      <cx:numDim type="val">
        <cx:f>_xlchart.v1.294</cx:f>
      </cx:numDim>
    </cx:data>
    <cx:data id="8">
      <cx:numDim type="val">
        <cx:f>_xlchart.v1.296</cx:f>
      </cx:numDim>
    </cx:data>
    <cx:data id="9">
      <cx:numDim type="val">
        <cx:f>_xlchart.v1.298</cx:f>
      </cx:numDim>
    </cx:data>
    <cx:data id="10">
      <cx:numDim type="val">
        <cx:f>_xlchart.v1.300</cx:f>
      </cx:numDim>
    </cx:data>
    <cx:data id="11">
      <cx:numDim type="val">
        <cx:f>_xlchart.v1.302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Scientist</a:t>
            </a:r>
            <a:endPara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1A7AD8A-1795-4CE7-ADBF-2B3F0A1004A1}">
          <cx:tx>
            <cx:txData>
              <cx:f>_xlchart.v1.279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9D28E72-0ACF-4172-9490-D91CE1E6A5F0}">
          <cx:tx>
            <cx:txData>
              <cx:f>_xlchart.v1.281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9662B64-CB01-4116-B4B8-2A41200BE9AB}">
          <cx:tx>
            <cx:txData>
              <cx:f>_xlchart.v1.283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4158FEA-9BA2-4404-B381-2E3B0106C57C}">
          <cx:tx>
            <cx:txData>
              <cx:f>_xlchart.v1.285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F5E3508-EC37-4B46-AC10-BD51106778CE}">
          <cx:tx>
            <cx:txData>
              <cx:f>_xlchart.v1.287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ED289CDF-6865-41D4-8ECF-BB123E6762DC}">
          <cx:tx>
            <cx:txData>
              <cx:f>_xlchart.v1.289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DCD5F82-5420-421B-958F-77185DDF8FD0}">
          <cx:tx>
            <cx:txData>
              <cx:f>_xlchart.v1.291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240576EF-342B-4899-BA8E-73ED06D8B790}">
          <cx:tx>
            <cx:txData>
              <cx:f>_xlchart.v1.293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D71870E-0B4A-4B53-A90A-6F5B75F54910}">
          <cx:tx>
            <cx:txData>
              <cx:f>_xlchart.v1.295</cx:f>
              <cx:v>2023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8AF1372-713A-45C7-8CD8-FAF03B8BDC75}">
          <cx:tx>
            <cx:txData>
              <cx:f>_xlchart.v1.297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BBA043CF-DC61-4EEE-A95F-B16549E54001}">
          <cx:tx>
            <cx:txData>
              <cx:f>_xlchart.v1.299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F6DEAEC1-DC15-4B58-B41F-6FD2AE287F4A}">
          <cx:tx>
            <cx:txData>
              <cx:f>_xlchart.v1.301</cx:f>
              <cx:v>2050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129999995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_xlchart.v1.304</cx:f>
      </cx:numDim>
    </cx:data>
    <cx:data id="1">
      <cx:numDim type="val">
        <cx:f>_xlchart.v1.306</cx:f>
      </cx:numDim>
    </cx:data>
    <cx:data id="2">
      <cx:numDim type="val">
        <cx:f>_xlchart.v1.308</cx:f>
      </cx:numDim>
    </cx:data>
    <cx:data id="3">
      <cx:numDim type="val">
        <cx:f>_xlchart.v1.310</cx:f>
      </cx:numDim>
    </cx:data>
    <cx:data id="4">
      <cx:numDim type="val">
        <cx:f>_xlchart.v1.312</cx:f>
      </cx:numDim>
    </cx:data>
    <cx:data id="5">
      <cx:numDim type="val">
        <cx:f>_xlchart.v1.314</cx:f>
      </cx:numDim>
    </cx:data>
    <cx:data id="6">
      <cx:numDim type="val">
        <cx:f>_xlchart.v1.316</cx:f>
      </cx:numDim>
    </cx:data>
    <cx:data id="7">
      <cx:numDim type="val">
        <cx:f>_xlchart.v1.318</cx:f>
      </cx:numDim>
    </cx:data>
    <cx:data id="8">
      <cx:numDim type="val">
        <cx:f>_xlchart.v1.320</cx:f>
      </cx:numDim>
    </cx:data>
    <cx:data id="9">
      <cx:numDim type="val">
        <cx:f>_xlchart.v1.322</cx:f>
      </cx:numDim>
    </cx:data>
    <cx:data id="10">
      <cx:numDim type="val">
        <cx:f>_xlchart.v1.324</cx:f>
      </cx:numDim>
    </cx:data>
    <cx:data id="11">
      <cx:numDim type="val">
        <cx:f>_xlchart.v1.326</cx:f>
      </cx:numDim>
    </cx:data>
    <cx:data id="12">
      <cx:numDim type="val">
        <cx:f>_xlchart.v1.328</cx:f>
      </cx:numDim>
    </cx:data>
    <cx:data id="13">
      <cx:numDim type="val">
        <cx:f>_xlchart.v1.330</cx:f>
      </cx:numDim>
    </cx:data>
    <cx:data id="14">
      <cx:numDim type="val">
        <cx:f>_xlchart.v1.332</cx:f>
      </cx:numDim>
    </cx:data>
  </cx:chartData>
  <cx:chart>
    <cx:title pos="t" align="ctr" overlay="0">
      <cx:tx>
        <cx:txData>
          <cx:v>Device_count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Company</a:t>
          </a:r>
        </a:p>
      </cx:txPr>
    </cx:title>
    <cx:plotArea>
      <cx:plotAreaRegion>
        <cx:series layoutId="boxWhisker" uniqueId="{160AFD30-3CCF-427F-BD23-2AE85534532B}">
          <cx:tx>
            <cx:txData>
              <cx:f>_xlchart.v1.303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6C4467-97A7-4D47-9DF3-6E0E7D8C0D07}">
          <cx:tx>
            <cx:txData>
              <cx:f>_xlchart.v1.305</cx:f>
              <cx:v>2013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8627FB7-7E67-45C7-86E5-F771BA78B6A4}">
          <cx:tx>
            <cx:txData>
              <cx:f>_xlchart.v1.307</cx:f>
              <cx:v>2014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ADA9E1-0664-48CF-BB3D-3E382DD02FED}">
          <cx:tx>
            <cx:txData>
              <cx:f>_xlchart.v1.309</cx:f>
              <cx:v>2015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FBB0C0A-6F03-479F-86E8-CAEE82EC4649}">
          <cx:tx>
            <cx:txData>
              <cx:f>_xlchart.v1.311</cx:f>
              <cx:v>2016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33EAAD1-147F-4E0E-9084-09F7A9B23085}">
          <cx:tx>
            <cx:txData>
              <cx:f>_xlchart.v1.313</cx:f>
              <cx:v>2017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5136587-E97A-4865-AD21-B0D767139ED0}">
          <cx:tx>
            <cx:txData>
              <cx:f>_xlchart.v1.315</cx:f>
              <cx:v>2018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6E6AE52-BB9A-48C3-A26F-E8725B5395EE}">
          <cx:tx>
            <cx:txData>
              <cx:f>_xlchart.v1.317</cx:f>
              <cx:v>2019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BF2F89D-A71B-4D6A-9DBA-AAB838ECC4DA}">
          <cx:tx>
            <cx:txData>
              <cx:f>_xlchart.v1.319</cx:f>
              <cx:v>2020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FB68F8F-C3BA-49C5-A35E-B3345A4FB784}">
          <cx:tx>
            <cx:txData>
              <cx:f>_xlchart.v1.321</cx:f>
              <cx:v>2021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AB34E3BC-4F10-4524-AFF1-80BFCF728836}">
          <cx:tx>
            <cx:txData>
              <cx:f>_xlchart.v1.323</cx:f>
              <cx:v>2022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E7462183-4611-475F-87F1-804261A4B618}">
          <cx:tx>
            <cx:txData>
              <cx:f>_xlchart.v1.325</cx:f>
              <cx:v>2023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E1EA864-33A0-4ACA-ACA1-723C4BAD7FF5}">
          <cx:tx>
            <cx:txData>
              <cx:f>_xlchart.v1.327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E003774E-AA73-4BA0-86DB-A1CCE74392C9}">
          <cx:tx>
            <cx:txData>
              <cx:f>_xlchart.v1.329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8AEF53A2-E6FB-476A-8FE1-1D318D10B228}">
          <cx:tx>
            <cx:txData>
              <cx:f>_xlchart.v1.331</cx:f>
              <cx:v>2030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9999999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2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_xlchart.v1.334</cx:f>
      </cx:numDim>
    </cx:data>
    <cx:data id="1">
      <cx:numDim type="val">
        <cx:f>_xlchart.v1.336</cx:f>
      </cx:numDim>
    </cx:data>
    <cx:data id="2">
      <cx:numDim type="val">
        <cx:f>_xlchart.v1.338</cx:f>
      </cx:numDim>
    </cx:data>
    <cx:data id="3">
      <cx:numDim type="val">
        <cx:f>_xlchart.v1.340</cx:f>
      </cx:numDim>
    </cx:data>
    <cx:data id="4">
      <cx:numDim type="val">
        <cx:f>_xlchart.v1.342</cx:f>
      </cx:numDim>
    </cx:data>
    <cx:data id="5">
      <cx:numDim type="val">
        <cx:f>_xlchart.v1.344</cx:f>
      </cx:numDim>
    </cx:data>
    <cx:data id="6">
      <cx:numDim type="val">
        <cx:f>_xlchart.v1.346</cx:f>
      </cx:numDim>
    </cx:data>
    <cx:data id="7">
      <cx:numDim type="val">
        <cx:f>_xlchart.v1.348</cx:f>
      </cx:numDim>
    </cx:data>
    <cx:data id="8">
      <cx:numDim type="val">
        <cx:f>_xlchart.v1.350</cx:f>
      </cx:numDim>
    </cx:data>
    <cx:data id="9">
      <cx:numDim type="val">
        <cx:f>_xlchart.v1.352</cx:f>
      </cx:numDim>
    </cx:data>
    <cx:data id="10">
      <cx:numDim type="val">
        <cx:f>_xlchart.v1.354</cx:f>
      </cx:numDim>
    </cx:data>
    <cx:data id="11">
      <cx:numDim type="val">
        <cx:f>_xlchart.v1.356</cx:f>
      </cx:numDim>
    </cx:data>
  </cx:chartData>
  <cx:chart>
    <cx:title pos="t" align="ctr" overlay="0">
      <cx:tx>
        <cx:txData>
          <cx:v>Device_count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Blogger</a:t>
          </a:r>
        </a:p>
      </cx:txPr>
    </cx:title>
    <cx:plotArea>
      <cx:plotAreaRegion>
        <cx:series layoutId="boxWhisker" uniqueId="{EBEE0885-214C-4591-80C2-504A207415BF}">
          <cx:tx>
            <cx:txData>
              <cx:f>_xlchart.v1.333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53BD245-93DC-49DD-9FC8-3C02F4458C86}">
          <cx:tx>
            <cx:txData>
              <cx:f>_xlchart.v1.335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D4BEBAC-BFD6-43BC-997A-9BCF8F2B64DB}">
          <cx:tx>
            <cx:txData>
              <cx:f>_xlchart.v1.337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968F5D9-66A4-4D88-B916-EF5B822B1465}">
          <cx:tx>
            <cx:txData>
              <cx:f>_xlchart.v1.339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CBED3BF-84B5-46A9-B295-EFFDB5E5941E}">
          <cx:tx>
            <cx:txData>
              <cx:f>_xlchart.v1.341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28D878F-C128-4B52-8CEF-62EB794F54E8}">
          <cx:tx>
            <cx:txData>
              <cx:f>_xlchart.v1.343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9C5C6CB-9684-49C1-A9A4-6190E6ECF483}">
          <cx:tx>
            <cx:txData>
              <cx:f>_xlchart.v1.345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03C493E-F59C-48B8-BC2A-C5F34529434C}">
          <cx:tx>
            <cx:txData>
              <cx:f>_xlchart.v1.347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58F4C14D-AF34-4398-BCC8-B98EC905D265}">
          <cx:tx>
            <cx:txData>
              <cx:f>_xlchart.v1.349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2AC52AE3-CB33-4209-8284-F4D40AA274B2}">
          <cx:tx>
            <cx:txData>
              <cx:f>_xlchart.v1.351</cx:f>
              <cx:v>2024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D5923FB-5435-4D96-8AA2-452E10F58DBB}">
          <cx:tx>
            <cx:txData>
              <cx:f>_xlchart.v1.353</cx:f>
              <cx:v>2025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3C1E4CE-8ABE-4111-AA2C-22B87442AFBC}">
          <cx:tx>
            <cx:txData>
              <cx:f>_xlchart.v1.355</cx:f>
              <cx:v>2026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90000003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_xlchart.v1.357</cx:f>
      </cx:numDim>
    </cx:data>
  </cx:chartData>
  <cx:chart>
    <cx:title pos="t" align="ctr" overlay="0">
      <cx:tx>
        <cx:txData>
          <cx:v>Device_count auf Consultant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Consultant</a:t>
          </a:r>
        </a:p>
      </cx:txPr>
    </cx:title>
    <cx:plotArea>
      <cx:plotAreaRegion>
        <cx:series layoutId="boxWhisker" uniqueId="{75AE9095-34E3-41F1-919D-FC1ECD51CA6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Prognosis_year (2020)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 (2020)</a:t>
              </a:r>
            </a:p>
          </cx:txPr>
        </cx:title>
        <cx:tickLabels/>
      </cx:axis>
      <cx:axis id="1">
        <cx:valScaling max="1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_xlchart.v1.359</cx:f>
      </cx:numDim>
    </cx:data>
    <cx:data id="1">
      <cx:numDim type="val">
        <cx:f>_xlchart.v1.361</cx:f>
      </cx:numDim>
    </cx:data>
    <cx:data id="2">
      <cx:numDim type="val">
        <cx:f>_xlchart.v1.363</cx:f>
      </cx:numDim>
    </cx:data>
    <cx:data id="3">
      <cx:numDim type="val">
        <cx:f>_xlchart.v1.365</cx:f>
      </cx:numDim>
    </cx:data>
    <cx:data id="4">
      <cx:numDim type="val">
        <cx:f>_xlchart.v1.367</cx:f>
      </cx:numDim>
    </cx:data>
    <cx:data id="5">
      <cx:numDim type="val">
        <cx:f>_xlchart.v1.369</cx:f>
      </cx:numDim>
    </cx:data>
    <cx:data id="6">
      <cx:numDim type="val">
        <cx:f>_xlchart.v1.371</cx:f>
      </cx:numDim>
    </cx:data>
    <cx:data id="7">
      <cx:numDim type="val">
        <cx:f>_xlchart.v1.373</cx:f>
      </cx:numDim>
    </cx:data>
    <cx:data id="8">
      <cx:numDim type="val">
        <cx:f>_xlchart.v1.375</cx:f>
      </cx:numDim>
    </cx:data>
    <cx:data id="9">
      <cx:numDim type="val">
        <cx:f>_xlchart.v1.377</cx:f>
      </cx:numDim>
    </cx:data>
    <cx:data id="10">
      <cx:numDim type="val">
        <cx:f>_xlchart.v1.379</cx:f>
      </cx:numDim>
    </cx:data>
    <cx:data id="11">
      <cx:numDim type="val">
        <cx:f>_xlchart.v1.381</cx:f>
      </cx:numDim>
    </cx:data>
    <cx:data id="12">
      <cx:numDim type="val">
        <cx:f>_xlchart.v1.383</cx:f>
      </cx:numDim>
    </cx:data>
    <cx:data id="13">
      <cx:numDim type="val">
        <cx:f>_xlchart.v1.385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altLang="zh-CN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Market_volume auf Journalist</a:t>
            </a:r>
            <a:endParaRPr lang="de-DE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17A7DD7-A643-4AAE-BFBA-F23850BE6CEE}">
          <cx:tx>
            <cx:txData>
              <cx:f>_xlchart.v1.358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221A0D-9D0A-48BC-973E-1B4F2D5B48EF}">
          <cx:tx>
            <cx:txData>
              <cx:f>_xlchart.v1.360</cx:f>
              <cx:v>2013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105A81B-6B2E-41D5-9D75-8CABD7F93704}">
          <cx:tx>
            <cx:txData>
              <cx:f>_xlchart.v1.362</cx:f>
              <cx:v>2014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2726438-BAEF-49E5-9566-56198CD68EAA}">
          <cx:tx>
            <cx:txData>
              <cx:f>_xlchart.v1.364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3D2213A-58CE-4A43-A04B-1FC41F56004D}">
          <cx:tx>
            <cx:txData>
              <cx:f>_xlchart.v1.366</cx:f>
              <cx:v>2016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47EDFC2-A3A1-4062-B204-05F14B71F573}">
          <cx:tx>
            <cx:txData>
              <cx:f>_xlchart.v1.368</cx:f>
              <cx:v>2017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C2DFAF7-2DB9-4353-9343-4590762D8F6A}">
          <cx:tx>
            <cx:txData>
              <cx:f>_xlchart.v1.370</cx:f>
              <cx:v>2018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6E5DD8D-F595-4DF7-8A0C-6DFC2CABE23A}">
          <cx:tx>
            <cx:txData>
              <cx:f>_xlchart.v1.372</cx:f>
              <cx:v>2019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BA71B20-5909-49DF-8408-EC5BC3ADFC4C}">
          <cx:tx>
            <cx:txData>
              <cx:f>_xlchart.v1.374</cx:f>
              <cx:v>2020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7F774965-AE72-4055-81C1-3403ECA64457}">
          <cx:tx>
            <cx:txData>
              <cx:f>_xlchart.v1.376</cx:f>
              <cx:v>2021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172B32A4-C414-479A-9478-DC0B2FE7EB63}">
          <cx:tx>
            <cx:txData>
              <cx:f>_xlchart.v1.378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D0D16DAD-BEE8-457E-8F52-70D60AE03AF9}">
          <cx:tx>
            <cx:txData>
              <cx:f>_xlchart.v1.380</cx:f>
              <cx:v>2023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0018E6DE-C73F-4A0C-9EBC-60DB16840596}">
          <cx:tx>
            <cx:txData>
              <cx:f>_xlchart.v1.382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316E422B-2A91-435A-966C-D5A9A5984B23}">
          <cx:tx>
            <cx:txData>
              <cx:f>_xlchart.v1.384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Porgnosis_year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6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Porgnosis_year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_xlchart.v1.387</cx:f>
      </cx:numDim>
    </cx:data>
    <cx:data id="1">
      <cx:numDim type="val">
        <cx:f>_xlchart.v1.389</cx:f>
      </cx:numDim>
    </cx:data>
    <cx:data id="2">
      <cx:numDim type="val">
        <cx:f>_xlchart.v1.391</cx:f>
      </cx:numDim>
    </cx:data>
    <cx:data id="3">
      <cx:numDim type="val">
        <cx:f>_xlchart.v1.393</cx:f>
      </cx:numDim>
    </cx:data>
    <cx:data id="4">
      <cx:numDim type="val">
        <cx:f>_xlchart.v1.395</cx:f>
      </cx:numDim>
    </cx:data>
    <cx:data id="5">
      <cx:numDim type="val">
        <cx:f>_xlchart.v1.397</cx:f>
      </cx:numDim>
    </cx:data>
    <cx:data id="6">
      <cx:numDim type="val">
        <cx:f>_xlchart.v1.399</cx:f>
      </cx:numDim>
    </cx:data>
    <cx:data id="7">
      <cx:numDim type="val">
        <cx:f>_xlchart.v1.401</cx:f>
      </cx:numDim>
    </cx:data>
    <cx:data id="8">
      <cx:numDim type="val">
        <cx:f>_xlchart.v1.403</cx:f>
      </cx:numDim>
    </cx:data>
    <cx:data id="9">
      <cx:numDim type="val">
        <cx:f>_xlchart.v1.405</cx:f>
      </cx:numDim>
    </cx:data>
    <cx:data id="10">
      <cx:numDim type="val">
        <cx:f>_xlchart.v1.407</cx:f>
      </cx:numDim>
    </cx:data>
    <cx:data id="11">
      <cx:numDim type="val">
        <cx:f>_xlchart.v1.409</cx:f>
      </cx:numDim>
    </cx:data>
    <cx:data id="12">
      <cx:numDim type="val">
        <cx:f>_xlchart.v1.411</cx:f>
      </cx:numDim>
    </cx:data>
    <cx:data id="13">
      <cx:numDim type="val">
        <cx:f>_xlchart.v1.413</cx:f>
      </cx:numDim>
    </cx:data>
  </cx:chartData>
  <cx:chart>
    <cx:title pos="t" align="ctr" overlay="0">
      <cx:tx>
        <cx:txData>
          <cx:v>Market_volume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Blogger</a:t>
          </a:r>
        </a:p>
      </cx:txPr>
    </cx:title>
    <cx:plotArea>
      <cx:plotAreaRegion>
        <cx:series layoutId="boxWhisker" uniqueId="{D1D8007B-4B13-40C9-8F53-98DC12F8108E}">
          <cx:tx>
            <cx:txData>
              <cx:f>_xlchart.v1.386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F989D99-4F63-4DB4-97E9-87B44B0F612E}">
          <cx:tx>
            <cx:txData>
              <cx:f>_xlchart.v1.388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CC033C9-77CC-4E37-8EE9-F900FF4FE0B2}">
          <cx:tx>
            <cx:txData>
              <cx:f>_xlchart.v1.390</cx:f>
              <cx:v>2018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1E1FCFE-BE72-4D6C-A46E-E0A1372B6B5D}">
          <cx:tx>
            <cx:txData>
              <cx:f>_xlchart.v1.392</cx:f>
              <cx:v>2019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FABA893-104C-411C-AF2D-388D98BFE9A7}">
          <cx:tx>
            <cx:txData>
              <cx:f>_xlchart.v1.394</cx:f>
              <cx:v>2020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43C64A2-770C-440B-94C4-B2473FCDE507}">
          <cx:tx>
            <cx:txData>
              <cx:f>_xlchart.v1.396</cx:f>
              <cx:v>2021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D1BA621-4825-424F-BC5F-F799BE899EB4}">
          <cx:tx>
            <cx:txData>
              <cx:f>_xlchart.v1.398</cx:f>
              <cx:v>2022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35E9058-4819-4D2E-A63F-26BB44CE6C8A}">
          <cx:tx>
            <cx:txData>
              <cx:f>_xlchart.v1.400</cx:f>
              <cx:v>2023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FFC8161-11F2-4BF7-9E7F-1BF86E64208C}">
          <cx:tx>
            <cx:txData>
              <cx:f>_xlchart.v1.402</cx:f>
              <cx:v>2024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5D7FEFF-4D48-4899-9C84-57F649D8D566}">
          <cx:tx>
            <cx:txData>
              <cx:f>_xlchart.v1.404</cx:f>
              <cx:v>2025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5DF69A48-5031-404A-884C-7C11E4D8BF12}">
          <cx:tx>
            <cx:txData>
              <cx:f>_xlchart.v1.406</cx:f>
              <cx:v>2026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ADB282E-AED6-4397-973A-1C85EF12B1EE}">
          <cx:tx>
            <cx:txData>
              <cx:f>_xlchart.v1.408</cx:f>
              <cx:v>2027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A3190FC-1AF9-401D-9B1B-954D19BFF18A}">
          <cx:tx>
            <cx:txData>
              <cx:f>_xlchart.v1.410</cx:f>
              <cx:v>2030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1C635F9C-2657-4165-BA37-B7418A96B401}">
          <cx:tx>
            <cx:txData>
              <cx:f>_xlchart.v1.412</cx:f>
              <cx:v>2036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5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_xlchart.v1.415</cx:f>
      </cx:numDim>
    </cx:data>
    <cx:data id="1">
      <cx:numDim type="val">
        <cx:f>_xlchart.v1.417</cx:f>
      </cx:numDim>
    </cx:data>
    <cx:data id="2">
      <cx:numDim type="val">
        <cx:f>_xlchart.v1.419</cx:f>
      </cx:numDim>
    </cx:data>
    <cx:data id="3">
      <cx:numDim type="val">
        <cx:f>_xlchart.v1.421</cx:f>
      </cx:numDim>
    </cx:data>
    <cx:data id="4">
      <cx:numDim type="val">
        <cx:f>_xlchart.v1.423</cx:f>
      </cx:numDim>
    </cx:data>
    <cx:data id="5">
      <cx:numDim type="val">
        <cx:f>_xlchart.v1.425</cx:f>
      </cx:numDim>
    </cx:data>
    <cx:data id="6">
      <cx:numDim type="val">
        <cx:f>_xlchart.v1.427</cx:f>
      </cx:numDim>
    </cx:data>
    <cx:data id="7">
      <cx:numDim type="val">
        <cx:f>_xlchart.v1.429</cx:f>
      </cx:numDim>
    </cx:data>
    <cx:data id="8">
      <cx:numDim type="val">
        <cx:f>_xlchart.v1.431</cx:f>
      </cx:numDim>
    </cx:data>
    <cx:data id="9">
      <cx:numDim type="val">
        <cx:f>_xlchart.v1.433</cx:f>
      </cx:numDim>
    </cx:data>
  </cx:chartData>
  <cx:chart>
    <cx:title pos="t" align="ctr" overlay="0">
      <cx:tx>
        <cx:txData>
          <cx:v>Market_volume auf Scientist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Scientist</a:t>
          </a:r>
        </a:p>
      </cx:txPr>
    </cx:title>
    <cx:plotArea>
      <cx:plotAreaRegion>
        <cx:series layoutId="boxWhisker" uniqueId="{10BEB4A9-D32E-4707-8DB5-93B9B9420C76}">
          <cx:tx>
            <cx:txData>
              <cx:f>_xlchart.v1.414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ADD87C-5985-4145-B776-2C91A8B4054C}">
          <cx:tx>
            <cx:txData>
              <cx:f>_xlchart.v1.416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5B3290-21DF-4A71-B29C-C106A22EE945}">
          <cx:tx>
            <cx:txData>
              <cx:f>_xlchart.v1.418</cx:f>
              <cx:v>2018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8CBD748-4214-4852-89BF-4FDA04626739}">
          <cx:tx>
            <cx:txData>
              <cx:f>_xlchart.v1.420</cx:f>
              <cx:v>2019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EAAC515-842B-4506-8C86-266E4BEED8DE}">
          <cx:tx>
            <cx:txData>
              <cx:f>_xlchart.v1.422</cx:f>
              <cx:v>2020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F51BFC9-2845-42F5-B442-BCFA6CE6B212}">
          <cx:tx>
            <cx:txData>
              <cx:f>_xlchart.v1.424</cx:f>
              <cx:v>2021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D687BBA-222E-4218-B393-8C5B57B18946}">
          <cx:tx>
            <cx:txData>
              <cx:f>_xlchart.v1.426</cx:f>
              <cx:v>2022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5230757-45B2-44D1-B0EE-51CFB851CDF5}">
          <cx:tx>
            <cx:txData>
              <cx:f>_xlchart.v1.428</cx:f>
              <cx:v>2025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A06DED2-A52F-4268-828D-B9CAC7D88BA1}">
          <cx:tx>
            <cx:txData>
              <cx:f>_xlchart.v1.430</cx:f>
              <cx:v>2028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488914F-EC24-4E72-A21A-A75A4C96E95C}">
          <cx:tx>
            <cx:txData>
              <cx:f>_xlchart.v1.432</cx:f>
              <cx:v>2030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_xlchart.v1.435</cx:f>
      </cx:numDim>
    </cx:data>
    <cx:data id="1">
      <cx:numDim type="val">
        <cx:f>_xlchart.v1.437</cx:f>
      </cx:numDim>
    </cx:data>
    <cx:data id="2">
      <cx:numDim type="val">
        <cx:f>_xlchart.v1.439</cx:f>
      </cx:numDim>
    </cx:data>
    <cx:data id="3">
      <cx:numDim type="val">
        <cx:f>_xlchart.v1.441</cx:f>
      </cx:numDim>
    </cx:data>
    <cx:data id="4">
      <cx:numDim type="val">
        <cx:f>_xlchart.v1.443</cx:f>
      </cx:numDim>
    </cx:data>
    <cx:data id="5">
      <cx:numDim type="val">
        <cx:f>_xlchart.v1.445</cx:f>
      </cx:numDim>
    </cx:data>
    <cx:data id="6">
      <cx:numDim type="val">
        <cx:f>_xlchart.v1.447</cx:f>
      </cx:numDim>
    </cx:data>
  </cx:chartData>
  <cx:chart>
    <cx:title pos="t" align="ctr" overlay="0">
      <cx:tx>
        <cx:txData>
          <cx:v>Market_volume auf Consultant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Consultant</a:t>
          </a:r>
        </a:p>
      </cx:txPr>
    </cx:title>
    <cx:plotArea>
      <cx:plotAreaRegion>
        <cx:series layoutId="boxWhisker" uniqueId="{91D8F8A6-3C1B-49B2-AB46-6A56035E9360}">
          <cx:tx>
            <cx:txData>
              <cx:f>_xlchart.v1.434</cx:f>
              <cx:v>2019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DE8FDC-3314-4CB6-84F6-AFEE22E091C6}">
          <cx:tx>
            <cx:txData>
              <cx:f>_xlchart.v1.436</cx:f>
              <cx:v>2020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FEC40D6-CBA6-4DB3-9C26-1C042344A558}">
          <cx:tx>
            <cx:txData>
              <cx:f>_xlchart.v1.438</cx:f>
              <cx:v>2021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AB02341-5707-44AA-9123-486F985BA414}">
          <cx:tx>
            <cx:txData>
              <cx:f>_xlchart.v1.440</cx:f>
              <cx:v>2025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9157E75-8FFC-4AD1-895D-EDC1E820725D}">
          <cx:tx>
            <cx:txData>
              <cx:f>_xlchart.v1.442</cx:f>
              <cx:v>2026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6569E5A-2673-4AD0-88EA-CD7576644978}">
          <cx:tx>
            <cx:txData>
              <cx:f>_xlchart.v1.444</cx:f>
              <cx:v>2029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EF54B04-CAFA-4A74-A013-754BE6FF8093}">
          <cx:tx>
            <cx:txData>
              <cx:f>_xlchart.v1.446</cx:f>
              <cx:v>2030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  <cx:data id="6">
      <cx:numDim type="val">
        <cx:f>_xlchart.v1.37</cx:f>
      </cx:numDim>
    </cx:data>
    <cx:data id="7">
      <cx:numDim type="val">
        <cx:f>_xlchart.v1.39</cx:f>
      </cx:numDim>
    </cx:data>
    <cx:data id="8">
      <cx:numDim type="val">
        <cx:f>_xlchart.v1.41</cx:f>
      </cx:numDim>
    </cx:data>
  </cx:chartData>
  <cx:chart>
    <cx:title pos="t" align="ctr" overlay="0">
      <cx:tx>
        <cx:txData>
          <cx:v>Device_count auf Personal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Personal </a:t>
          </a:r>
        </a:p>
      </cx:txPr>
    </cx:title>
    <cx:plotArea>
      <cx:plotAreaRegion>
        <cx:series layoutId="boxWhisker" uniqueId="{7A4F0610-C488-4737-AE3D-B0D386AFA57E}">
          <cx:tx>
            <cx:txData>
              <cx:f>_xlchart.v1.24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8BF1A5-B3E4-4C43-A6E4-CCF9A0847746}">
          <cx:tx>
            <cx:txData>
              <cx:f>_xlchart.v1.26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7270645-BDA2-4431-9F03-B8FDB623FB9E}">
          <cx:tx>
            <cx:txData>
              <cx:f>_xlchart.v1.28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6AEDA86-A27B-4358-967D-DD98DEDBC22D}">
          <cx:tx>
            <cx:txData>
              <cx:f>_xlchart.v1.30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EF57821-FA42-493E-8DF4-6B55284DA5B6}">
          <cx:tx>
            <cx:txData>
              <cx:f>_xlchart.v1.32</cx:f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AFBA691-C684-4292-A498-4D3EBA8278F7}">
          <cx:tx>
            <cx:txData>
              <cx:f>_xlchart.v1.34</cx:f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90CEB5E-17D7-4DA6-A81E-62085488A579}">
          <cx:tx>
            <cx:txData>
              <cx:f>_xlchart.v1.36</cx:f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60811B6-8BBC-4F6A-BFAA-9DA999584F51}">
          <cx:tx>
            <cx:txData>
              <cx:f>_xlchart.v1.38</cx:f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7595EB7-506D-49B6-BA21-A01C55C53F29}">
          <cx:tx>
            <cx:txData>
              <cx:f>_xlchart.v1.40</cx:f>
              <cx:v>2025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_xlchart.v1.449</cx:f>
      </cx:numDim>
    </cx:data>
    <cx:data id="1">
      <cx:numDim type="val">
        <cx:f>_xlchart.v1.451</cx:f>
      </cx:numDim>
    </cx:data>
    <cx:data id="2">
      <cx:numDim type="val">
        <cx:f>_xlchart.v1.453</cx:f>
      </cx:numDim>
    </cx:data>
    <cx:data id="3">
      <cx:numDim type="val">
        <cx:f>_xlchart.v1.455</cx:f>
      </cx:numDim>
    </cx:data>
    <cx:data id="4">
      <cx:numDim type="val">
        <cx:f>_xlchart.v1.457</cx:f>
      </cx:numDim>
    </cx:data>
    <cx:data id="5">
      <cx:numDim type="val">
        <cx:f>_xlchart.v1.459</cx:f>
      </cx:numDim>
    </cx:data>
    <cx:data id="6">
      <cx:numDim type="val">
        <cx:f>_xlchart.v1.461</cx:f>
      </cx:numDim>
    </cx:data>
    <cx:data id="7">
      <cx:numDim type="val">
        <cx:f>_xlchart.v1.463</cx:f>
      </cx:numDim>
    </cx:data>
    <cx:data id="8">
      <cx:numDim type="val">
        <cx:f>_xlchart.v1.465</cx:f>
      </cx:numDim>
    </cx:data>
    <cx:data id="9">
      <cx:numDim type="val">
        <cx:f>_xlchart.v1.467</cx:f>
      </cx:numDim>
    </cx:data>
    <cx:data id="10">
      <cx:numDim type="val">
        <cx:f>_xlchart.v1.469</cx:f>
      </cx:numDim>
    </cx:data>
    <cx:data id="11">
      <cx:numDim type="val">
        <cx:f>_xlchart.v1.471</cx:f>
      </cx:numDim>
    </cx:data>
    <cx:data id="12">
      <cx:numDim type="val">
        <cx:f>_xlchart.v1.473</cx:f>
      </cx:numDim>
    </cx:data>
    <cx:data id="13">
      <cx:numDim type="val">
        <cx:f>_xlchart.v1.475</cx:f>
      </cx:numDim>
    </cx:data>
    <cx:data id="14">
      <cx:numDim type="val">
        <cx:f>_xlchart.v1.477</cx:f>
      </cx:numDim>
    </cx:data>
  </cx:chartData>
  <cx:chart>
    <cx:title pos="t" align="ctr" overlay="0">
      <cx:tx>
        <cx:txData>
          <cx:v>Market_volume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Company</a:t>
          </a:r>
        </a:p>
      </cx:txPr>
    </cx:title>
    <cx:plotArea>
      <cx:plotAreaRegion>
        <cx:series layoutId="boxWhisker" uniqueId="{6CF6BB68-70B1-4123-BDAA-0ED2D0BAF5DF}">
          <cx:tx>
            <cx:txData>
              <cx:f>_xlchart.v1.448</cx:f>
              <cx:v>2013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FD5225-0530-4FAB-8DD2-5405EE904508}">
          <cx:tx>
            <cx:txData>
              <cx:f>_xlchart.v1.450</cx:f>
              <cx:v>2014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16CE80-45D4-4B62-8DFA-D31DAC376022}">
          <cx:tx>
            <cx:txData>
              <cx:f>_xlchart.v1.452</cx:f>
              <cx:v>2015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E6255A-3C52-499A-92FA-A3810945BB51}">
          <cx:tx>
            <cx:txData>
              <cx:f>_xlchart.v1.454</cx:f>
              <cx:v>2016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A3DAF3F-EB53-4BC1-A33C-765AE05F3C97}">
          <cx:tx>
            <cx:txData>
              <cx:f>_xlchart.v1.456</cx:f>
              <cx:v>2017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CEB25C0-9367-4657-999F-3EC0E3FC56A1}">
          <cx:tx>
            <cx:txData>
              <cx:f>_xlchart.v1.458</cx:f>
              <cx:v>2018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EDB6B4-D3F9-4597-BCAD-E3CFB5CC0997}">
          <cx:tx>
            <cx:txData>
              <cx:f>_xlchart.v1.460</cx:f>
              <cx:v>2019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FA8E8E6-6565-490C-BB29-2F2265530852}">
          <cx:tx>
            <cx:txData>
              <cx:f>_xlchart.v1.462</cx:f>
              <cx:v>2020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B0B7809B-9F21-4F6B-AF60-1E16D8E4AB61}">
          <cx:tx>
            <cx:txData>
              <cx:f>_xlchart.v1.464</cx:f>
              <cx:v>2021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939D3F9-71C9-4DD6-AD8E-6B9039887F86}">
          <cx:tx>
            <cx:txData>
              <cx:f>_xlchart.v1.466</cx:f>
              <cx:v>2022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4B0BFB0-1DDE-42D6-8F57-7759EF8E470D}">
          <cx:tx>
            <cx:txData>
              <cx:f>_xlchart.v1.468</cx:f>
              <cx:v>2023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C2C5CC8C-10FF-4CE9-806A-59B5A1EF36CE}">
          <cx:tx>
            <cx:txData>
              <cx:f>_xlchart.v1.470</cx:f>
              <cx:v>2024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262F3E80-3A05-44A8-BCFA-86728E02ED65}">
          <cx:tx>
            <cx:txData>
              <cx:f>_xlchart.v1.472</cx:f>
              <cx:v>2025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5B29C92-F059-4769-9DB7-A2C384C90312}">
          <cx:tx>
            <cx:txData>
              <cx:f>_xlchart.v1.474</cx:f>
              <cx:v>2026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6096A217-BE59-47E7-B23B-9243086846B3}">
          <cx:tx>
            <cx:txData>
              <cx:f>_xlchart.v1.476</cx:f>
              <cx:v>2030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_xlchart.v1.479</cx:f>
      </cx:numDim>
    </cx:data>
    <cx:data id="1">
      <cx:numDim type="val">
        <cx:f>_xlchart.v1.481</cx:f>
      </cx:numDim>
    </cx:data>
    <cx:data id="2">
      <cx:numDim type="val">
        <cx:f>_xlchart.v1.483</cx:f>
      </cx:numDim>
    </cx:data>
    <cx:data id="3">
      <cx:numDim type="val">
        <cx:f>_xlchart.v1.485</cx:f>
      </cx:numDim>
    </cx:data>
  </cx:chartData>
  <cx:chart>
    <cx:title pos="t" align="ctr" overlay="0">
      <cx:tx>
        <cx:txData>
          <cx:v>Prognoseerfüllung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Prognoseerfüllung</a:t>
          </a:r>
        </a:p>
      </cx:txPr>
    </cx:title>
    <cx:plotArea>
      <cx:plotAreaRegion>
        <cx:series layoutId="boxWhisker" uniqueId="{C82BA036-2215-2E4D-8093-1CABCCDD737F}">
          <cx:tx>
            <cx:txData>
              <cx:f>_xlchart.v1.478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DC92DD-91A6-6D49-90C3-286A484502EB}">
          <cx:tx>
            <cx:txData>
              <cx:f>_xlchart.v1.480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24205D-9A63-C445-AE84-798346252EF1}">
          <cx:tx>
            <cx:txData>
              <cx:f>_xlchart.v1.482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4B1ED3-CC5D-E643-A660-2B7DB6C2683B}">
          <cx:tx>
            <cx:txData>
              <cx:f>_xlchart.v1.484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23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_xlchart.v1.487</cx:f>
      </cx:numDim>
    </cx:data>
    <cx:data id="1">
      <cx:numDim type="val">
        <cx:f>_xlchart.v1.489</cx:f>
      </cx:numDim>
    </cx:data>
    <cx:data id="2">
      <cx:numDim type="val">
        <cx:f>_xlchart.v1.491</cx:f>
      </cx:numDim>
    </cx:data>
    <cx:data id="3">
      <cx:numDim type="val">
        <cx:f>_xlchart.v1.493</cx:f>
      </cx:numDim>
    </cx:data>
    <cx:data id="4">
      <cx:numDim type="val">
        <cx:f>_xlchart.v1.495</cx:f>
      </cx:numDim>
    </cx:data>
    <cx:data id="5">
      <cx:numDim type="val">
        <cx:f>_xlchart.v1.497</cx:f>
      </cx:numDim>
    </cx:data>
    <cx:data id="6">
      <cx:numDim type="val">
        <cx:f>_xlchart.v1.499</cx:f>
      </cx:numDim>
    </cx:data>
    <cx:data id="7">
      <cx:numDim type="val">
        <cx:f>_xlchart.v1.501</cx:f>
      </cx:numDim>
    </cx:data>
    <cx:data id="8">
      <cx:numDim type="val">
        <cx:f>_xlchart.v1.503</cx:f>
      </cx:numDim>
    </cx:data>
    <cx:data id="9">
      <cx:numDim type="val">
        <cx:f>_xlchart.v1.505</cx:f>
      </cx:numDim>
    </cx:data>
    <cx:data id="10">
      <cx:numDim type="val">
        <cx:f>_xlchart.v1.507</cx:f>
      </cx:numDim>
    </cx:data>
    <cx:data id="11">
      <cx:numDim type="val">
        <cx:f>_xlchart.v1.509</cx:f>
      </cx:numDim>
    </cx:data>
    <cx:data id="12">
      <cx:numDim type="val">
        <cx:f>_xlchart.v1.511</cx:f>
      </cx:numDim>
    </cx:data>
    <cx:data id="13">
      <cx:numDim type="val">
        <cx:f>_xlchart.v1.513</cx:f>
      </cx:numDim>
    </cx:data>
    <cx:data id="14">
      <cx:numDim type="val">
        <cx:f>_xlchart.v1.515</cx:f>
      </cx:numDim>
    </cx:data>
    <cx:data id="15">
      <cx:numDim type="val">
        <cx:f>_xlchart.v1.517</cx:f>
      </cx:numDim>
    </cx:data>
    <cx:data id="16">
      <cx:numDim type="val">
        <cx:f>_xlchart.v1.519</cx:f>
      </cx:numDim>
    </cx:data>
  </cx:chartData>
  <cx:chart>
    <cx:title pos="t" align="ctr" overlay="0">
      <cx:tx>
        <cx:txData>
          <cx:v>Prognosehorizont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</a:t>
          </a:r>
        </a:p>
      </cx:txPr>
    </cx:title>
    <cx:plotArea>
      <cx:plotAreaRegion>
        <cx:series layoutId="boxWhisker" uniqueId="{ECF72A67-6D11-4B63-9C65-81324CC49026}">
          <cx:tx>
            <cx:txData>
              <cx:f>_xlchart.v1.486</cx:f>
              <cx:v>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2B75F7A2-82DB-4070-979F-C1A4F5081235}">
          <cx:tx>
            <cx:txData>
              <cx:f>_xlchart.v1.488</cx:f>
              <cx:v>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53DF524-7CD9-434D-844E-6DBD72E519CD}">
          <cx:tx>
            <cx:txData>
              <cx:f>_xlchart.v1.490</cx:f>
              <cx:v>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6AF9B949-A0FA-4EA7-98D7-36904E3F105F}">
          <cx:tx>
            <cx:txData>
              <cx:f>_xlchart.v1.492</cx:f>
              <cx:v>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050D6732-E582-4D0F-BF04-A305448DE523}">
          <cx:tx>
            <cx:txData>
              <cx:f>_xlchart.v1.494</cx:f>
              <cx:v>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5FCCCDB-1889-4653-B783-7EF4EEC655E6}">
          <cx:tx>
            <cx:txData>
              <cx:f>_xlchart.v1.496</cx:f>
              <cx:v>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22B4F65E-7F6C-446D-80E4-B14AE1B5B7FB}">
          <cx:tx>
            <cx:txData>
              <cx:f>_xlchart.v1.498</cx:f>
              <cx:v>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23FF37B-45FC-4712-8170-E5F8E2520E60}">
          <cx:tx>
            <cx:txData>
              <cx:f>_xlchart.v1.500</cx:f>
              <cx:v>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FA0DDDC-9099-4574-BE6C-C5FB7F26B6EA}">
          <cx:tx>
            <cx:txData>
              <cx:f>_xlchart.v1.502</cx:f>
              <cx:v>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6BE6958D-A116-4CC5-8086-DF590AC2005C}">
          <cx:tx>
            <cx:txData>
              <cx:f>_xlchart.v1.504</cx:f>
              <cx:v>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4136C34C-5507-4BC5-B25B-B6C3C45B2497}">
          <cx:tx>
            <cx:txData>
              <cx:f>_xlchart.v1.506</cx:f>
              <cx:v>10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E4D567B5-DEB5-4417-8F98-47B84720DA74}">
          <cx:tx>
            <cx:txData>
              <cx:f>_xlchart.v1.508</cx:f>
              <cx:v>11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893A59D1-42F9-4BD5-9D9B-C62A8C01E108}">
          <cx:tx>
            <cx:txData>
              <cx:f>_xlchart.v1.510</cx:f>
              <cx:v>12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C06B636D-7150-4AE9-81B6-D8F3C88615BE}">
          <cx:tx>
            <cx:txData>
              <cx:f>_xlchart.v1.512</cx:f>
              <cx:v>13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2517C507-4866-475D-B61E-020CC5579F8F}">
          <cx:tx>
            <cx:txData>
              <cx:f>_xlchart.v1.514</cx:f>
              <cx:v>23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5A0C853D-57A3-4504-BB86-98EDF399582A}">
          <cx:tx>
            <cx:txData>
              <cx:f>_xlchart.v1.516</cx:f>
              <cx:v>66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55AC1FF2-F166-43C1-8F61-FA3A0E3A7250}">
          <cx:tx>
            <cx:txData>
              <cx:f>_xlchart.v1.518</cx:f>
              <cx:v>68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"/>
        <cx:tickLabels/>
      </cx:axis>
      <cx:axis id="1">
        <cx:valScaling max="700000000000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_xlchart.v1.49</cx:f>
      </cx:numDim>
    </cx:data>
    <cx:data id="4">
      <cx:numDim type="val">
        <cx:f>_xlchart.v1.51</cx:f>
      </cx:numDim>
    </cx:data>
    <cx:data id="5">
      <cx:numDim type="val">
        <cx:f>_xlchart.v1.53</cx:f>
      </cx:numDim>
    </cx:data>
    <cx:data id="6">
      <cx:numDim type="val">
        <cx:f>_xlchart.v1.55</cx:f>
      </cx:numDim>
    </cx:data>
    <cx:data id="7">
      <cx:numDim type="val">
        <cx:f>_xlchart.v1.57</cx:f>
      </cx:numDim>
    </cx:data>
    <cx:data id="8">
      <cx:numDim type="val">
        <cx:f>_xlchart.v1.59</cx:f>
      </cx:numDim>
    </cx:data>
    <cx:data id="9">
      <cx:numDim type="val">
        <cx:f>_xlchart.v1.61</cx:f>
      </cx:numDim>
    </cx:data>
    <cx:data id="10">
      <cx:numDim type="val">
        <cx:f>_xlchart.v1.63</cx:f>
      </cx:numDim>
    </cx:data>
    <cx:data id="11">
      <cx:numDim type="val">
        <cx:f>_xlchart.v1.65</cx:f>
      </cx:numDim>
    </cx:data>
  </cx:chartData>
  <cx:chart>
    <cx:title pos="t" align="ctr" overlay="0">
      <cx:tx>
        <cx:txData>
          <cx:v>Device_count auf Entertainment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Entertainment</a:t>
          </a:r>
        </a:p>
      </cx:txPr>
    </cx:title>
    <cx:plotArea>
      <cx:plotAreaRegion>
        <cx:series layoutId="boxWhisker" uniqueId="{A308F93F-C1E8-42B0-98E2-DC20FC8C6DA1}">
          <cx:tx>
            <cx:txData>
              <cx:f>_xlchart.v1.42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15D8721-EC8C-467A-B551-6179AA87E2F5}">
          <cx:tx>
            <cx:txData>
              <cx:f>_xlchart.v1.44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013265C-AAC2-46C7-843B-48B55272D9C3}">
          <cx:tx>
            <cx:txData>
              <cx:f>_xlchart.v1.46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E17C4F0-DE09-4661-A88F-37C634ADC8E7}">
          <cx:tx>
            <cx:txData>
              <cx:f>_xlchart.v1.48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9D20E68-7674-4912-97A5-334A6C56497F}">
          <cx:tx>
            <cx:txData>
              <cx:f>_xlchart.v1.50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B660648-30AC-4F25-B8BF-8CBA066B4DF0}">
          <cx:tx>
            <cx:txData>
              <cx:f>_xlchart.v1.52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CFD6E65-7F53-4123-9FAB-C6F9DC0E81B5}">
          <cx:tx>
            <cx:txData>
              <cx:f>_xlchart.v1.54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D60F36F-4450-4E21-AB93-FDD7086EFAAC}">
          <cx:tx>
            <cx:txData>
              <cx:f>_xlchart.v1.56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F8645B7-293D-43F0-B011-C561BE467D68}">
          <cx:tx>
            <cx:txData>
              <cx:f>_xlchart.v1.58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B455507-EC8C-4BDB-A6DD-182F1D9DFEB7}">
          <cx:tx>
            <cx:txData>
              <cx:f>_xlchart.v1.60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020CE148-F5B1-43F9-8679-17E3317D7845}">
          <cx:tx>
            <cx:txData>
              <cx:f>_xlchart.v1.62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AA838191-0010-455D-9548-C4ED588267FC}">
          <cx:tx>
            <cx:txData>
              <cx:f>_xlchart.v1.64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_xlchart.v1.69</cx:f>
      </cx:numDim>
    </cx:data>
    <cx:data id="2">
      <cx:numDim type="val">
        <cx:f>_xlchart.v1.71</cx:f>
      </cx:numDim>
    </cx:data>
    <cx:data id="3">
      <cx:numDim type="val">
        <cx:f>_xlchart.v1.73</cx:f>
      </cx:numDim>
    </cx:data>
    <cx:data id="4">
      <cx:numDim type="val">
        <cx:f>_xlchart.v1.75</cx:f>
      </cx:numDim>
    </cx:data>
    <cx:data id="5">
      <cx:numDim type="val">
        <cx:f>_xlchart.v1.77</cx:f>
      </cx:numDim>
    </cx:data>
    <cx:data id="6">
      <cx:numDim type="val">
        <cx:f>_xlchart.v1.79</cx:f>
      </cx:numDim>
    </cx:data>
    <cx:data id="7">
      <cx:numDim type="val">
        <cx:f>_xlchart.v1.81</cx:f>
      </cx:numDim>
    </cx:data>
    <cx:data id="8">
      <cx:numDim type="val">
        <cx:f>_xlchart.v1.83</cx:f>
      </cx:numDim>
    </cx:data>
    <cx:data id="9">
      <cx:numDim type="val">
        <cx:f>_xlchart.v1.85</cx:f>
      </cx:numDim>
    </cx:data>
    <cx:data id="10">
      <cx:numDim type="val">
        <cx:f>_xlchart.v1.87</cx:f>
      </cx:numDim>
    </cx:data>
    <cx:data id="11">
      <cx:numDim type="val">
        <cx:f>_xlchart.v1.89</cx:f>
      </cx:numDim>
    </cx:data>
  </cx:chartData>
  <cx:chart>
    <cx:title pos="t" align="ctr" overlay="0">
      <cx:tx>
        <cx:txData>
          <cx:v>Device_count auf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Vehicle</a:t>
          </a:r>
        </a:p>
      </cx:txPr>
    </cx:title>
    <cx:plotArea>
      <cx:plotAreaRegion>
        <cx:series layoutId="boxWhisker" uniqueId="{125A63BA-6928-4556-B19D-AF58E0AA7B59}">
          <cx:tx>
            <cx:txData>
              <cx:f>_xlchart.v1.66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8EF872-D44B-4B25-88CC-4911826114E6}">
          <cx:tx>
            <cx:txData>
              <cx:f>_xlchart.v1.68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E50E39B-1D75-4AD3-8F54-305E967EDF50}">
          <cx:tx>
            <cx:txData>
              <cx:f>_xlchart.v1.70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A152DFE-F930-4C9F-B403-F2B12351D31D}">
          <cx:tx>
            <cx:txData>
              <cx:f>_xlchart.v1.72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3A4040E-8757-4D99-B51D-FC051C0EF296}">
          <cx:tx>
            <cx:txData>
              <cx:f>_xlchart.v1.74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D386FC8-5A4A-436A-94E0-B0C7F5D48F62}">
          <cx:tx>
            <cx:txData>
              <cx:f>_xlchart.v1.76</cx:f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F0E249E-AFCC-496B-9B33-1A1BF6C7EBF9}">
          <cx:tx>
            <cx:txData>
              <cx:f>_xlchart.v1.78</cx:f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EBDC684-64B4-4CF1-8E3F-0B0C038B3377}">
          <cx:tx>
            <cx:txData>
              <cx:f>_xlchart.v1.80</cx:f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52035D-4994-40D9-9A77-5C3F119AD0B2}">
          <cx:tx>
            <cx:txData>
              <cx:f>_xlchart.v1.82</cx:f>
              <cx:v>2024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6FA418D1-C142-4AC4-93BC-F0A29F0D79CC}">
          <cx:tx>
            <cx:txData>
              <cx:f>_xlchart.v1.84</cx:f>
              <cx:v>2025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9F80CDC3-0F37-446B-A62C-E44B02B54FA4}">
          <cx:tx>
            <cx:txData>
              <cx:f>_xlchart.v1.86</cx:f>
              <cx:v>2026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BB12C5E1-3062-4A25-B6DF-771FEA35E61C}">
          <cx:tx>
            <cx:txData>
              <cx:f>_xlchart.v1.88</cx:f>
              <cx:v>2030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9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</cx:f>
      </cx:numDim>
    </cx:data>
    <cx:data id="1">
      <cx:numDim type="val">
        <cx:f>_xlchart.v1.93</cx:f>
      </cx:numDim>
    </cx:data>
    <cx:data id="2">
      <cx:numDim type="val">
        <cx:f>_xlchart.v1.95</cx:f>
      </cx:numDim>
    </cx:data>
    <cx:data id="3">
      <cx:numDim type="val">
        <cx:f>_xlchart.v1.97</cx:f>
      </cx:numDim>
    </cx:data>
    <cx:data id="4">
      <cx:numDim type="val">
        <cx:f>_xlchart.v1.99</cx:f>
      </cx:numDim>
    </cx:data>
    <cx:data id="5">
      <cx:numDim type="val">
        <cx:f>_xlchart.v1.101</cx:f>
      </cx:numDim>
    </cx:data>
    <cx:data id="6">
      <cx:numDim type="val">
        <cx:f>_xlchart.v1.103</cx:f>
      </cx:numDim>
    </cx:data>
    <cx:data id="7">
      <cx:numDim type="val">
        <cx:f>_xlchart.v1.105</cx:f>
      </cx:numDim>
    </cx:data>
    <cx:data id="8">
      <cx:numDim type="val">
        <cx:f>_xlchart.v1.107</cx:f>
      </cx:numDim>
    </cx:data>
    <cx:data id="9">
      <cx:numDim type="val">
        <cx:f>_xlchart.v1.109</cx:f>
      </cx:numDim>
    </cx:data>
    <cx:data id="10">
      <cx:numDim type="val">
        <cx:f>_xlchart.v1.111</cx:f>
      </cx:numDim>
    </cx:data>
    <cx:data id="11">
      <cx:numDim type="val">
        <cx:f>_xlchart.v1.113</cx:f>
      </cx:numDim>
    </cx:data>
    <cx:data id="12">
      <cx:numDim type="val">
        <cx:f>_xlchart.v1.115</cx:f>
      </cx:numDim>
    </cx:data>
    <cx:data id="13">
      <cx:numDim type="val">
        <cx:f>_xlchart.v1.117</cx:f>
      </cx:numDim>
    </cx:data>
    <cx:data id="14">
      <cx:numDim type="val">
        <cx:f>_xlchart.v1.119</cx:f>
      </cx:numDim>
    </cx:data>
  </cx:chartData>
  <cx:chart>
    <cx:title pos="t" align="ctr" overlay="0">
      <cx:tx>
        <cx:txData>
          <cx:v>Device_count auf Generic IoT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Generic IoT</a:t>
          </a:r>
        </a:p>
      </cx:txPr>
    </cx:title>
    <cx:plotArea>
      <cx:plotAreaRegion>
        <cx:series layoutId="boxWhisker" uniqueId="{BE010B02-AA0F-4F60-8797-4A6FC5C96904}">
          <cx:tx>
            <cx:txData>
              <cx:f>_xlchart.v1.90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C3BCBD-D4FD-4B43-8B63-7A33D85A8B47}">
          <cx:tx>
            <cx:txData>
              <cx:f>_xlchart.v1.92</cx:f>
              <cx:v>2013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CA3CCBE-B1A8-4031-9CCC-B7026511C13E}">
          <cx:tx>
            <cx:txData>
              <cx:f>_xlchart.v1.94</cx:f>
              <cx:v>2014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B402447-2403-4A2D-929A-E50DB65AFD00}">
          <cx:tx>
            <cx:txData>
              <cx:f>_xlchart.v1.96</cx:f>
              <cx:v>2015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629C5E-2B80-462F-8050-66FF11EC4426}">
          <cx:tx>
            <cx:txData>
              <cx:f>_xlchart.v1.98</cx:f>
              <cx:v>2016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61D61A1-4815-4C22-B19C-0580288068DA}">
          <cx:tx>
            <cx:txData>
              <cx:f>_xlchart.v1.100</cx:f>
              <cx:v>2017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8011E3-B8B1-489F-AC73-771026631A83}">
          <cx:tx>
            <cx:txData>
              <cx:f>_xlchart.v1.102</cx:f>
              <cx:v>2018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38D79F9-021D-42F9-80F5-C6B0666905AC}">
          <cx:tx>
            <cx:txData>
              <cx:f>_xlchart.v1.104</cx:f>
              <cx:v>2019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1D546D2-3D5D-403C-8902-F97753303B2D}">
          <cx:tx>
            <cx:txData>
              <cx:f>_xlchart.v1.106</cx:f>
              <cx:v>2020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A74BA17D-4133-456C-87CA-834C04FA7F60}">
          <cx:tx>
            <cx:txData>
              <cx:f>_xlchart.v1.108</cx:f>
              <cx:v>2021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79FC4D6-FD1D-438D-AB92-C362447FB02C}">
          <cx:tx>
            <cx:txData>
              <cx:f>_xlchart.v1.110</cx:f>
              <cx:v>2022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A52E73B1-D904-46E9-A730-D0C7BE4D05C1}">
          <cx:tx>
            <cx:txData>
              <cx:f>_xlchart.v1.112</cx:f>
              <cx:v>2023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1FCB658A-32C2-4990-9BC6-25CDBC3B7FC5}">
          <cx:tx>
            <cx:txData>
              <cx:f>_xlchart.v1.114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B8468ABC-14FD-49BF-9C9A-8C86AD6AB765}">
          <cx:tx>
            <cx:txData>
              <cx:f>_xlchart.v1.116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94E73820-4B5B-4416-9A4C-B66DF0808CEB}">
          <cx:tx>
            <cx:txData>
              <cx:f>_xlchart.v1.118</cx:f>
              <cx:v>2030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</cx:f>
      </cx:numDim>
    </cx:data>
    <cx:data id="1">
      <cx:numDim type="val">
        <cx:f>_xlchart.v1.123</cx:f>
      </cx:numDim>
    </cx:data>
    <cx:data id="2">
      <cx:numDim type="val">
        <cx:f>_xlchart.v1.125</cx:f>
      </cx:numDim>
    </cx:data>
    <cx:data id="3">
      <cx:numDim type="val">
        <cx:f>_xlchart.v1.127</cx:f>
      </cx:numDim>
    </cx:data>
  </cx:chartData>
  <cx:chart>
    <cx:title pos="t" align="ctr" overlay="0">
      <cx:tx>
        <cx:txData>
          <cx:v>Market_volume auf 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impact</a:t>
          </a:r>
        </a:p>
      </cx:txPr>
    </cx:title>
    <cx:plotArea>
      <cx:plotAreaRegion>
        <cx:series layoutId="boxWhisker" uniqueId="{482D56C2-01AD-421D-BE67-D0164050BE05}">
          <cx:tx>
            <cx:txData>
              <cx:f>_xlchart.v1.120</cx:f>
              <cx:v>2019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B09E145-F38B-409C-BA26-8DA566F7639A}">
          <cx:tx>
            <cx:txData>
              <cx:f>_xlchart.v1.122</cx:f>
              <cx:v>2020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608C12F-3F17-4522-930F-414B7EFF2A44}">
          <cx:tx>
            <cx:txData>
              <cx:f>_xlchart.v1.124</cx:f>
              <cx:v>2025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800A329-1375-4046-89C8-AA414CF56DF9}">
          <cx:tx>
            <cx:txData>
              <cx:f>_xlchart.v1.126</cx:f>
              <cx:v>2030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209999993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_xlchart.v1.129</cx:f>
      </cx:numDim>
    </cx:data>
    <cx:data id="1">
      <cx:numDim type="val">
        <cx:f>_xlchart.v1.131</cx:f>
      </cx:numDim>
    </cx:data>
    <cx:data id="2">
      <cx:numDim type="val">
        <cx:f>_xlchart.v1.133</cx:f>
      </cx:numDim>
    </cx:data>
    <cx:data id="3">
      <cx:numDim type="val">
        <cx:f>_xlchart.v1.135</cx:f>
      </cx:numDim>
    </cx:data>
    <cx:data id="4">
      <cx:numDim type="val">
        <cx:f>_xlchart.v1.137</cx:f>
      </cx:numDim>
    </cx:data>
    <cx:data id="5">
      <cx:numDim type="val">
        <cx:f>_xlchart.v1.139</cx:f>
      </cx:numDim>
    </cx:data>
    <cx:data id="6">
      <cx:numDim type="val">
        <cx:f>_xlchart.v1.141</cx:f>
      </cx:numDim>
    </cx:data>
    <cx:data id="7">
      <cx:numDim type="val">
        <cx:f>_xlchart.v1.143</cx:f>
      </cx:numDim>
    </cx:data>
    <cx:data id="8">
      <cx:numDim type="val">
        <cx:f>_xlchart.v1.145</cx:f>
      </cx:numDim>
    </cx:data>
    <cx:data id="9">
      <cx:numDim type="val">
        <cx:f>_xlchart.v1.147</cx:f>
      </cx:numDim>
    </cx:data>
    <cx:data id="10">
      <cx:numDim type="val">
        <cx:f>_xlchart.v1.149</cx:f>
      </cx:numDim>
    </cx:data>
    <cx:data id="11">
      <cx:numDim type="val">
        <cx:f>_xlchart.v1.151</cx:f>
      </cx:numDim>
    </cx:data>
    <cx:data id="12">
      <cx:numDim type="val">
        <cx:f>_xlchart.v1.153</cx:f>
      </cx:numDim>
    </cx:data>
    <cx:data id="13">
      <cx:numDim type="val">
        <cx:f>_xlchart.v1.154</cx:f>
      </cx:numDim>
    </cx:data>
  </cx:chartData>
  <cx:chart>
    <cx:title pos="t" align="ctr" overlay="0">
      <cx:tx>
        <cx:txData>
          <cx:v>Market_volume auf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Value</a:t>
          </a:r>
        </a:p>
      </cx:txPr>
    </cx:title>
    <cx:plotArea>
      <cx:plotAreaRegion>
        <cx:series layoutId="boxWhisker" uniqueId="{98EE1366-C954-4546-A664-F6356B099744}">
          <cx:tx>
            <cx:txData>
              <cx:f>_xlchart.v1.128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196878F-66E8-4887-851C-DAC55208495C}">
          <cx:tx>
            <cx:txData>
              <cx:f>_xlchart.v1.130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73F50BA-A8F7-42E6-9788-78443595125B}">
          <cx:tx>
            <cx:txData>
              <cx:f>_xlchart.v1.132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BF896BE-5FEF-441D-B0A4-A900710A811E}">
          <cx:tx>
            <cx:txData>
              <cx:f>_xlchart.v1.134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8A2277B-C730-4F02-8941-FA9376EA1CD5}">
          <cx:tx>
            <cx:txData>
              <cx:f>_xlchart.v1.136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FAEDE37-1945-4EE4-8284-98A0EAA42775}">
          <cx:tx>
            <cx:txData>
              <cx:f>_xlchart.v1.138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086CA2C-BEEA-42CC-981F-D79A590FF13A}">
          <cx:tx>
            <cx:txData>
              <cx:f>_xlchart.v1.140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0A5FCEA-EDE3-4A5A-AB6F-4BC51ACEAFBF}">
          <cx:tx>
            <cx:txData>
              <cx:f>_xlchart.v1.140</cx:f>
              <cx:v>2020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259E0BFE-855A-487C-9A34-B043ACCABFAD}">
          <cx:tx>
            <cx:txData>
              <cx:f>_xlchart.v1.142</cx:f>
              <cx:v>2021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6499424-8877-45E8-AC52-D3B4C97433EF}">
          <cx:tx>
            <cx:txData>
              <cx:f>_xlchart.v1.144</cx:f>
              <cx:v>2022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FB893C6-A04A-4555-B7E9-814A138A2BAB}">
          <cx:tx>
            <cx:txData>
              <cx:f>_xlchart.v1.146</cx:f>
              <cx:v>2023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3343C40-E815-456A-8942-8D3E7D7B3AF3}">
          <cx:tx>
            <cx:txData>
              <cx:f>_xlchart.v1.148</cx:f>
              <cx:v>2024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F85C703E-1151-455A-9564-5893CE90089C}">
          <cx:tx>
            <cx:txData>
              <cx:f>_xlchart.v1.150</cx:f>
              <cx:v>2025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39D805E9-17C9-4E34-A220-090B6BABD405}">
          <cx:tx>
            <cx:txData>
              <cx:f>_xlchart.v1.152</cx:f>
              <cx:v>2026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3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_xlchart.v1.156</cx:f>
      </cx:numDim>
    </cx:data>
    <cx:data id="1">
      <cx:numDim type="val">
        <cx:f>_xlchart.v1.158</cx:f>
      </cx:numDim>
    </cx:data>
    <cx:data id="2">
      <cx:numDim type="val">
        <cx:f>_xlchart.v1.160</cx:f>
      </cx:numDim>
    </cx:data>
    <cx:data id="3">
      <cx:numDim type="val">
        <cx:f>_xlchart.v1.162</cx:f>
      </cx:numDim>
    </cx:data>
    <cx:data id="4">
      <cx:numDim type="val">
        <cx:f>_xlchart.v1.164</cx:f>
      </cx:numDim>
    </cx:data>
    <cx:data id="5">
      <cx:numDim type="val">
        <cx:f>_xlchart.v1.166</cx:f>
      </cx:numDim>
    </cx:data>
    <cx:data id="6">
      <cx:numDim type="val">
        <cx:f>_xlchart.v1.168</cx:f>
      </cx:numDim>
    </cx:data>
    <cx:data id="7">
      <cx:numDim type="val">
        <cx:f>_xlchart.v1.170</cx:f>
      </cx:numDim>
    </cx:data>
    <cx:data id="8">
      <cx:numDim type="val">
        <cx:f>_xlchart.v1.172</cx:f>
      </cx:numDim>
    </cx:data>
    <cx:data id="9">
      <cx:numDim type="val">
        <cx:f>_xlchart.v1.174</cx:f>
      </cx:numDim>
    </cx:data>
    <cx:data id="10">
      <cx:numDim type="val">
        <cx:f>_xlchart.v1.176</cx:f>
      </cx:numDim>
    </cx:data>
    <cx:data id="11">
      <cx:numDim type="val">
        <cx:f>_xlchart.v1.178</cx:f>
      </cx:numDim>
    </cx:data>
    <cx:data id="12">
      <cx:numDim type="val">
        <cx:f>_xlchart.v1.180</cx:f>
      </cx:numDim>
    </cx:data>
    <cx:data id="13">
      <cx:numDim type="val">
        <cx:f>_xlchart.v1.182</cx:f>
      </cx:numDim>
    </cx:data>
    <cx:data id="14">
      <cx:numDim type="val">
        <cx:f>_xlchart.v1.184</cx:f>
      </cx:numDim>
    </cx:data>
    <cx:data id="15">
      <cx:numDim type="val">
        <cx:f>_xlchart.v1.186</cx:f>
      </cx:numDim>
    </cx:data>
    <cx:data id="16">
      <cx:numDim type="val">
        <cx:f>_xlchart.v1.188</cx:f>
      </cx:numDim>
    </cx:data>
    <cx:data id="17">
      <cx:numDim type="val">
        <cx:f>_xlchart.v1.190</cx:f>
      </cx:numDim>
    </cx:data>
  </cx:chartData>
  <cx:chart>
    <cx:title pos="t" align="ctr" overlay="0">
      <cx:tx>
        <cx:txData>
          <cx:v>Market_volume auf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Investment</a:t>
          </a:r>
        </a:p>
      </cx:txPr>
    </cx:title>
    <cx:plotArea>
      <cx:plotAreaRegion>
        <cx:series layoutId="boxWhisker" uniqueId="{5DD4E3E1-3627-4AA3-A005-57DF55D686E1}">
          <cx:tx>
            <cx:txData>
              <cx:f>_xlchart.v1.155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B2D7B0-32F5-4ACC-A29A-8A90F2CFB7D1}">
          <cx:tx>
            <cx:txData>
              <cx:f>_xlchart.v1.157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B1B1D27-26E9-4AE7-A8C5-3C53F2497BB0}">
          <cx:tx>
            <cx:txData>
              <cx:f>_xlchart.v1.159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FAAAF1B-1787-4F35-BFC1-04CA4350294D}">
          <cx:tx>
            <cx:txData>
              <cx:f>_xlchart.v1.161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2CC5CEE-512A-47B9-AED6-5105346B0BA0}">
          <cx:tx>
            <cx:txData>
              <cx:f>_xlchart.v1.163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15945ED-1944-4A53-A3DC-0CEDB9703A0E}">
          <cx:tx>
            <cx:txData>
              <cx:f>_xlchart.v1.165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9461E9F-285A-404F-825F-E3CB008C5FF8}">
          <cx:tx>
            <cx:txData>
              <cx:f>_xlchart.v1.167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46A2336-4C0E-4898-A448-470A94A1766F}">
          <cx:tx>
            <cx:txData>
              <cx:f>_xlchart.v1.169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7149A75-213D-4F36-BCC9-D5A53BAC7BB1}">
          <cx:tx>
            <cx:txData>
              <cx:f>_xlchart.v1.171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CAA0A9B-A18B-437B-B0DD-4012A20E2D5C}">
          <cx:tx>
            <cx:txData>
              <cx:f>_xlchart.v1.173</cx:f>
              <cx:v>2024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840E1F5-6F36-4D6F-8F14-B4581E7DEA6F}">
          <cx:tx>
            <cx:txData>
              <cx:f>_xlchart.v1.175</cx:f>
              <cx:v>2025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41ECF60-B14B-47F1-81F9-C0C82171309C}">
          <cx:tx>
            <cx:txData>
              <cx:f>_xlchart.v1.177</cx:f>
              <cx:v>2026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DFAB7879-1EA3-4F18-AA86-86E996690D2C}">
          <cx:tx>
            <cx:txData>
              <cx:f>_xlchart.v1.179</cx:f>
              <cx:v>2027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028D10D7-9395-4250-A11D-159F994EA383}">
          <cx:tx>
            <cx:txData>
              <cx:f>_xlchart.v1.181</cx:f>
              <cx:v>2029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9C242634-0166-4B78-A76B-64D072D892E9}">
          <cx:tx>
            <cx:txData>
              <cx:f>_xlchart.v1.183</cx:f>
              <cx:v>2030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AEDD074F-446C-4CFE-A5A9-90049152870A}">
          <cx:tx>
            <cx:txData>
              <cx:f>_xlchart.v1.185</cx:f>
              <cx:v>2032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A849F261-1862-49AD-80CA-077113212389}">
          <cx:tx>
            <cx:txData>
              <cx:f>_xlchart.v1.187</cx:f>
              <cx:v>2036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CF0BE7C2-D254-4121-A71D-EAF586FD6E23}">
          <cx:tx>
            <cx:txData>
              <cx:f>_xlchart.v1.189</cx:f>
              <cx:v>2038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_xlchart.v1.192</cx:f>
      </cx:numDim>
    </cx:data>
    <cx:data id="1">
      <cx:numDim type="val">
        <cx:f>_xlchart.v1.194</cx:f>
      </cx:numDim>
    </cx:data>
    <cx:data id="2">
      <cx:numDim type="val">
        <cx:f>_xlchart.v1.196</cx:f>
      </cx:numDim>
    </cx:data>
    <cx:data id="3">
      <cx:numDim type="val">
        <cx:f>_xlchart.v1.198</cx:f>
      </cx:numDim>
    </cx:data>
    <cx:data id="4">
      <cx:numDim type="val">
        <cx:f>_xlchart.v1.200</cx:f>
      </cx:numDim>
    </cx:data>
    <cx:data id="5">
      <cx:numDim type="val">
        <cx:f>_xlchart.v1.202</cx:f>
      </cx:numDim>
    </cx:data>
    <cx:data id="6">
      <cx:numDim type="val">
        <cx:f>_xlchart.v1.204</cx:f>
      </cx:numDim>
    </cx:data>
    <cx:data id="7">
      <cx:numDim type="val">
        <cx:f>_xlchart.v1.206</cx:f>
      </cx:numDim>
    </cx:data>
    <cx:data id="8">
      <cx:numDim type="val">
        <cx:f>_xlchart.v1.208</cx:f>
      </cx:numDim>
    </cx:data>
    <cx:data id="9">
      <cx:numDim type="val">
        <cx:f>_xlchart.v1.210</cx:f>
      </cx:numDim>
    </cx:data>
    <cx:data id="10">
      <cx:numDim type="val">
        <cx:f>_xlchart.v1.212</cx:f>
      </cx:numDim>
    </cx:data>
    <cx:data id="11">
      <cx:numDim type="val">
        <cx:f>_xlchart.v1.214</cx:f>
      </cx:numDim>
    </cx:data>
    <cx:data id="12">
      <cx:numDim type="val">
        <cx:f>_xlchart.v1.216</cx:f>
      </cx:numDim>
    </cx:data>
    <cx:data id="13">
      <cx:numDim type="val">
        <cx:f>_xlchart.v1.218</cx:f>
      </cx:numDim>
    </cx:data>
    <cx:data id="14">
      <cx:numDim type="val">
        <cx:f>_xlchart.v1.220</cx:f>
      </cx:numDim>
    </cx:data>
  </cx:chartData>
  <cx:chart>
    <cx:title pos="t" align="ctr" overlay="0">
      <cx:tx>
        <cx:txData>
          <cx:v>Market_volume auf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Size</a:t>
          </a:r>
        </a:p>
      </cx:txPr>
    </cx:title>
    <cx:plotArea>
      <cx:plotAreaRegion>
        <cx:series layoutId="boxWhisker" uniqueId="{B1CB7278-FA56-434F-8915-8256CF05C333}">
          <cx:tx>
            <cx:txData>
              <cx:f>_xlchart.v1.191</cx:f>
              <cx:v>2013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5873293-79B2-4201-94FA-89CE4B0277C0}">
          <cx:tx>
            <cx:txData>
              <cx:f>_xlchart.v1.193</cx:f>
              <cx:v>2014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B137947-ECF8-4D65-8046-56C2D07593C0}">
          <cx:tx>
            <cx:txData>
              <cx:f>_xlchart.v1.195</cx:f>
              <cx:v>2015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64A1B5-3005-4502-B469-D49FDF251A51}">
          <cx:tx>
            <cx:txData>
              <cx:f>_xlchart.v1.197</cx:f>
              <cx:v>2016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55FA087-5382-407A-9A6D-605B4ADD3E25}">
          <cx:tx>
            <cx:txData>
              <cx:f>_xlchart.v1.199</cx:f>
              <cx:v>2017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FDD8C88-6E09-4EDC-8BBB-A83D020F9144}">
          <cx:tx>
            <cx:txData>
              <cx:f>_xlchart.v1.201</cx:f>
              <cx:v>2018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6B950AF-D319-4991-B2BF-4B5BCB41E1DD}">
          <cx:tx>
            <cx:txData>
              <cx:f>_xlchart.v1.203</cx:f>
              <cx:v>2019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DCD7E23-BE4A-464C-9A46-9EA66E85F3E8}">
          <cx:tx>
            <cx:txData>
              <cx:f>_xlchart.v1.205</cx:f>
              <cx:v>2020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8DEBA88-B658-4AC1-A91A-7E6688D5FF4D}">
          <cx:tx>
            <cx:txData>
              <cx:f>_xlchart.v1.207</cx:f>
              <cx:v>2021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073363B-01A2-4A62-9485-A53082176369}">
          <cx:tx>
            <cx:txData>
              <cx:f>_xlchart.v1.209</cx:f>
              <cx:v>2022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C536005-9F92-4BB0-A78A-9B210E7B8924}">
          <cx:tx>
            <cx:txData>
              <cx:f>_xlchart.v1.211</cx:f>
              <cx:v>2023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75FAE1E-66F8-4FA7-A229-289F6058260A}">
          <cx:tx>
            <cx:txData>
              <cx:f>_xlchart.v1.213</cx:f>
              <cx:v>2024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9A981091-3224-475F-8F23-7A60C4BFCF37}">
          <cx:tx>
            <cx:txData>
              <cx:f>_xlchart.v1.215</cx:f>
              <cx:v>2025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47894EFF-9971-4478-BE35-DD7A7F822E0B}">
          <cx:tx>
            <cx:txData>
              <cx:f>_xlchart.v1.217</cx:f>
              <cx:v>2030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8E227444-0B8C-4553-97AD-BDC1F2272F4E}">
          <cx:tx>
            <cx:txData>
              <cx:f>_xlchart.v1.219</cx:f>
              <cx:v>2036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49999994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3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4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742948</xdr:colOff>
      <xdr:row>1</xdr:row>
      <xdr:rowOff>76200</xdr:rowOff>
    </xdr:from>
    <xdr:to>
      <xdr:col>10</xdr:col>
      <xdr:colOff>76200</xdr:colOff>
      <xdr:row>22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24A4870F-3080-4617-AB05-9D4E5DC1D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48" y="266700"/>
              <a:ext cx="7667627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47624</xdr:rowOff>
    </xdr:from>
    <xdr:to>
      <xdr:col>10</xdr:col>
      <xdr:colOff>466724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2B487975-2ABB-45C7-AC29-880B1C498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38124"/>
              <a:ext cx="8162924" cy="3952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74543</xdr:rowOff>
    </xdr:from>
    <xdr:to>
      <xdr:col>8</xdr:col>
      <xdr:colOff>356152</xdr:colOff>
      <xdr:row>18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08AE576-7524-41CF-BD94-51487339F0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5043"/>
              <a:ext cx="6452152" cy="33296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0</xdr:row>
      <xdr:rowOff>90486</xdr:rowOff>
    </xdr:from>
    <xdr:to>
      <xdr:col>11</xdr:col>
      <xdr:colOff>704850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F941C26-AD7B-4D58-B599-E51E78F4B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549" y="90486"/>
              <a:ext cx="7772401" cy="3919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95249</xdr:rowOff>
    </xdr:from>
    <xdr:to>
      <xdr:col>10</xdr:col>
      <xdr:colOff>438150</xdr:colOff>
      <xdr:row>21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99BE495C-1581-4D34-82C8-7AA555818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95249"/>
              <a:ext cx="7905750" cy="397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</xdr:row>
      <xdr:rowOff>0</xdr:rowOff>
    </xdr:from>
    <xdr:to>
      <xdr:col>7</xdr:col>
      <xdr:colOff>619125</xdr:colOff>
      <xdr:row>21</xdr:row>
      <xdr:rowOff>85726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E45BC6FC-96D6-422E-8981-59F2EC84E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6" y="190500"/>
              <a:ext cx="7496174" cy="3895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0</xdr:row>
      <xdr:rowOff>95250</xdr:rowOff>
    </xdr:from>
    <xdr:to>
      <xdr:col>4</xdr:col>
      <xdr:colOff>438149</xdr:colOff>
      <xdr:row>21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00CB6F5-A3D7-44B1-9C15-DFA94171B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4" y="95250"/>
              <a:ext cx="8029575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28574</xdr:rowOff>
    </xdr:from>
    <xdr:to>
      <xdr:col>10</xdr:col>
      <xdr:colOff>533400</xdr:colOff>
      <xdr:row>21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BB26C7D-7724-4DEB-979F-C4C7358865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5" y="219074"/>
              <a:ext cx="7781925" cy="3886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114300</xdr:rowOff>
    </xdr:from>
    <xdr:to>
      <xdr:col>9</xdr:col>
      <xdr:colOff>400050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23A016F-D4EB-46D5-9AB6-53E88853D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" y="114300"/>
              <a:ext cx="6972300" cy="407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8</xdr:col>
      <xdr:colOff>133350</xdr:colOff>
      <xdr:row>22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4A1B8DE2-CD1D-465E-B285-46C3AD9CE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"/>
              <a:ext cx="7496175" cy="414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114300</xdr:rowOff>
    </xdr:from>
    <xdr:to>
      <xdr:col>9</xdr:col>
      <xdr:colOff>590550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027653F-6E46-4977-AE11-98A3F7EDA8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114300"/>
              <a:ext cx="8086725" cy="386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95250</xdr:rowOff>
    </xdr:from>
    <xdr:to>
      <xdr:col>10</xdr:col>
      <xdr:colOff>657225</xdr:colOff>
      <xdr:row>22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51589C61-74ED-44CA-8DE3-EA401AF72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" y="285750"/>
              <a:ext cx="7848600" cy="4076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142875</xdr:rowOff>
    </xdr:from>
    <xdr:to>
      <xdr:col>9</xdr:col>
      <xdr:colOff>752475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6720366-D16F-42CC-B4AE-8191FF5CC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2875"/>
              <a:ext cx="7610475" cy="397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4</xdr:row>
      <xdr:rowOff>85724</xdr:rowOff>
    </xdr:from>
    <xdr:to>
      <xdr:col>10</xdr:col>
      <xdr:colOff>523875</xdr:colOff>
      <xdr:row>22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A5F921-E019-40F2-9D9D-7C2B678AA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0</xdr:row>
      <xdr:rowOff>152401</xdr:rowOff>
    </xdr:from>
    <xdr:to>
      <xdr:col>9</xdr:col>
      <xdr:colOff>485776</xdr:colOff>
      <xdr:row>19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0231E1-FC42-45F1-BA3E-DEAFB1EAD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28574</xdr:rowOff>
    </xdr:from>
    <xdr:to>
      <xdr:col>7</xdr:col>
      <xdr:colOff>647700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1A5462D-AB33-462C-9EF3-381C40EE6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5" y="409574"/>
              <a:ext cx="7458075" cy="3676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26</xdr:row>
      <xdr:rowOff>85725</xdr:rowOff>
    </xdr:from>
    <xdr:to>
      <xdr:col>8</xdr:col>
      <xdr:colOff>171450</xdr:colOff>
      <xdr:row>48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C4C933DD-E5FB-4CBE-89E9-D51279595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1" y="5038725"/>
              <a:ext cx="8505824" cy="4267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57150</xdr:rowOff>
    </xdr:from>
    <xdr:to>
      <xdr:col>10</xdr:col>
      <xdr:colOff>428624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589D462-8F05-4A14-9EC3-2C7398AF5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247650"/>
              <a:ext cx="8058149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123825</xdr:rowOff>
    </xdr:from>
    <xdr:to>
      <xdr:col>10</xdr:col>
      <xdr:colOff>647700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79323DF-D499-42A0-A06E-60B20EDACF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23825"/>
              <a:ext cx="8115300" cy="415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361951</xdr:colOff>
      <xdr:row>0</xdr:row>
      <xdr:rowOff>123825</xdr:rowOff>
    </xdr:from>
    <xdr:to>
      <xdr:col>10</xdr:col>
      <xdr:colOff>304801</xdr:colOff>
      <xdr:row>21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0078061F-8A66-4E20-A1EB-921C560ED3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1" y="123825"/>
              <a:ext cx="7600950" cy="398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57148</xdr:rowOff>
    </xdr:from>
    <xdr:to>
      <xdr:col>10</xdr:col>
      <xdr:colOff>400050</xdr:colOff>
      <xdr:row>21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B1AAA38-0698-4432-BCC4-36724FFD8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57148"/>
              <a:ext cx="7753350" cy="4067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485776</xdr:colOff>
      <xdr:row>0</xdr:row>
      <xdr:rowOff>114299</xdr:rowOff>
    </xdr:from>
    <xdr:to>
      <xdr:col>10</xdr:col>
      <xdr:colOff>333376</xdr:colOff>
      <xdr:row>22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637BF72-ED01-4538-A3E8-C24A234F8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6" y="114299"/>
              <a:ext cx="7772400" cy="4105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38100</xdr:rowOff>
    </xdr:from>
    <xdr:to>
      <xdr:col>10</xdr:col>
      <xdr:colOff>76200</xdr:colOff>
      <xdr:row>22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C7C7762-552D-4B62-BCC2-1506FC9F4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" y="228600"/>
              <a:ext cx="7496175" cy="3981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76200</xdr:rowOff>
    </xdr:from>
    <xdr:to>
      <xdr:col>9</xdr:col>
      <xdr:colOff>571500</xdr:colOff>
      <xdr:row>21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DF18EEC-8266-41D6-9FB2-9BA350B775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76200"/>
              <a:ext cx="7477126" cy="4095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Lin/Downloads/prognoseerfu&#776;ll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D7" t="str">
            <v>2015</v>
          </cell>
          <cell r="E7" t="str">
            <v>2016</v>
          </cell>
          <cell r="F7" t="str">
            <v>2017</v>
          </cell>
          <cell r="G7" t="str">
            <v>2018</v>
          </cell>
        </row>
        <row r="8">
          <cell r="D8">
            <v>2125642857142.8572</v>
          </cell>
          <cell r="E8">
            <v>533166666.66666603</v>
          </cell>
          <cell r="F8">
            <v>97650000</v>
          </cell>
          <cell r="G8">
            <v>8581282894.7368431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CFB-F6DE-47FB-9191-9AD481B7A631}">
  <dimension ref="A1:P27"/>
  <sheetViews>
    <sheetView workbookViewId="0">
      <selection activeCell="A2" sqref="A1:C1048576"/>
    </sheetView>
  </sheetViews>
  <sheetFormatPr baseColWidth="10" defaultRowHeight="15" x14ac:dyDescent="0.25"/>
  <cols>
    <col min="1" max="1" width="14.7109375" customWidth="1"/>
    <col min="5" max="5" width="12" bestFit="1" customWidth="1"/>
    <col min="8" max="9" width="12" bestFit="1" customWidth="1"/>
    <col min="10" max="10" width="17.140625" customWidth="1"/>
  </cols>
  <sheetData>
    <row r="1" spans="1:16" s="2" customFormat="1" x14ac:dyDescent="0.25"/>
    <row r="2" spans="1:16" s="2" customFormat="1" x14ac:dyDescent="0.25">
      <c r="A2" s="3">
        <v>2011</v>
      </c>
      <c r="B2" s="3">
        <v>2012</v>
      </c>
      <c r="C2" s="3">
        <v>2013</v>
      </c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I2" s="3">
        <v>2019</v>
      </c>
      <c r="J2" s="3">
        <v>2020</v>
      </c>
      <c r="K2" s="3">
        <v>2021</v>
      </c>
      <c r="L2" s="3">
        <v>2022</v>
      </c>
      <c r="M2" s="3">
        <v>2023</v>
      </c>
      <c r="N2" s="3">
        <v>2024</v>
      </c>
      <c r="O2" s="3">
        <v>2025</v>
      </c>
      <c r="P2" s="3">
        <v>2026</v>
      </c>
    </row>
    <row r="3" spans="1:16" x14ac:dyDescent="0.25">
      <c r="A3" s="14">
        <v>700000000</v>
      </c>
      <c r="B3" s="14">
        <v>800000000</v>
      </c>
      <c r="C3" s="14">
        <v>1000000000</v>
      </c>
      <c r="D3" s="14">
        <v>1200000000</v>
      </c>
      <c r="E3" s="14">
        <v>1500000000</v>
      </c>
      <c r="F3" s="14">
        <v>2000000000</v>
      </c>
      <c r="G3" s="14">
        <v>2500000000</v>
      </c>
      <c r="H3" s="14">
        <v>3200000000</v>
      </c>
      <c r="I3" s="14">
        <v>4400000000</v>
      </c>
      <c r="J3" s="14">
        <v>5400000000</v>
      </c>
      <c r="K3" s="14">
        <v>1500000000</v>
      </c>
      <c r="L3" s="14">
        <v>68000000000</v>
      </c>
      <c r="M3" s="14">
        <v>2200000000</v>
      </c>
      <c r="N3" s="14">
        <v>17000000</v>
      </c>
      <c r="O3" s="14">
        <v>2200000000</v>
      </c>
      <c r="P3" s="14">
        <v>20000000000</v>
      </c>
    </row>
    <row r="4" spans="1:16" x14ac:dyDescent="0.25">
      <c r="A4" s="14">
        <v>700000000</v>
      </c>
      <c r="D4" s="14">
        <v>1200000000</v>
      </c>
      <c r="E4" s="14">
        <v>400000000</v>
      </c>
      <c r="F4" s="14">
        <v>50000000000</v>
      </c>
      <c r="G4" s="14">
        <v>3000000000</v>
      </c>
      <c r="H4" s="14">
        <v>8000000000</v>
      </c>
      <c r="I4" s="14">
        <v>4400000000</v>
      </c>
      <c r="J4" s="14">
        <v>5400000000</v>
      </c>
      <c r="K4" s="14">
        <v>13500000000</v>
      </c>
      <c r="L4" s="14">
        <v>11300000000</v>
      </c>
      <c r="N4" s="14">
        <v>17000000</v>
      </c>
      <c r="O4" s="14">
        <v>2200000000</v>
      </c>
    </row>
    <row r="5" spans="1:16" x14ac:dyDescent="0.25">
      <c r="D5" s="14">
        <v>2000000000</v>
      </c>
      <c r="F5" s="14">
        <v>6000000000</v>
      </c>
      <c r="G5" s="14">
        <v>7000000000</v>
      </c>
      <c r="I5" s="14">
        <v>10000000000</v>
      </c>
      <c r="J5" s="14">
        <v>5400000000</v>
      </c>
      <c r="L5" s="14">
        <v>11300000000</v>
      </c>
      <c r="N5" s="14">
        <v>27000000000</v>
      </c>
      <c r="O5" s="14">
        <v>2200000000</v>
      </c>
    </row>
    <row r="6" spans="1:16" x14ac:dyDescent="0.25">
      <c r="J6" s="14">
        <v>5400000000</v>
      </c>
      <c r="L6" s="14">
        <v>1100000000</v>
      </c>
      <c r="N6" s="14">
        <v>46000000</v>
      </c>
      <c r="O6" s="14">
        <v>13700000000</v>
      </c>
    </row>
    <row r="7" spans="1:16" x14ac:dyDescent="0.25">
      <c r="J7" s="14">
        <v>5400000000</v>
      </c>
    </row>
    <row r="8" spans="1:16" x14ac:dyDescent="0.25">
      <c r="J8" s="14">
        <v>5400000000</v>
      </c>
    </row>
    <row r="9" spans="1:16" x14ac:dyDescent="0.25">
      <c r="J9" s="14">
        <v>186000000</v>
      </c>
    </row>
    <row r="10" spans="1:16" x14ac:dyDescent="0.25">
      <c r="J10" s="14">
        <v>20000000000</v>
      </c>
    </row>
    <row r="11" spans="1:16" x14ac:dyDescent="0.25">
      <c r="J11" s="14">
        <v>20000000000</v>
      </c>
    </row>
    <row r="12" spans="1:16" x14ac:dyDescent="0.25">
      <c r="J12" s="14">
        <v>20000000000</v>
      </c>
    </row>
    <row r="13" spans="1:16" x14ac:dyDescent="0.25">
      <c r="J13" s="14">
        <v>8000000000</v>
      </c>
    </row>
    <row r="14" spans="1:16" x14ac:dyDescent="0.25">
      <c r="J14" s="14">
        <v>16000000000</v>
      </c>
    </row>
    <row r="15" spans="1:16" x14ac:dyDescent="0.25">
      <c r="J15" s="14">
        <v>16000000000</v>
      </c>
    </row>
    <row r="16" spans="1:16" x14ac:dyDescent="0.25">
      <c r="J16" s="14">
        <v>16000000000</v>
      </c>
    </row>
    <row r="17" spans="10:10" x14ac:dyDescent="0.25">
      <c r="J17" s="14">
        <v>16000000000</v>
      </c>
    </row>
    <row r="18" spans="10:10" x14ac:dyDescent="0.25">
      <c r="J18" s="14">
        <v>50000000000</v>
      </c>
    </row>
    <row r="19" spans="10:10" x14ac:dyDescent="0.25">
      <c r="J19" s="14">
        <v>100000000</v>
      </c>
    </row>
    <row r="20" spans="10:10" x14ac:dyDescent="0.25">
      <c r="J20" s="14">
        <v>18000000000</v>
      </c>
    </row>
    <row r="21" spans="10:10" x14ac:dyDescent="0.25">
      <c r="J21" s="14">
        <v>12000000000</v>
      </c>
    </row>
    <row r="22" spans="10:10" x14ac:dyDescent="0.25">
      <c r="J22" s="14">
        <v>12500000000</v>
      </c>
    </row>
    <row r="23" spans="10:10" x14ac:dyDescent="0.25">
      <c r="J23" s="14">
        <v>30000000000</v>
      </c>
    </row>
    <row r="24" spans="10:10" x14ac:dyDescent="0.25">
      <c r="J24" s="14">
        <v>212000000000</v>
      </c>
    </row>
    <row r="25" spans="10:10" x14ac:dyDescent="0.25">
      <c r="J25" s="14">
        <v>30000000000</v>
      </c>
    </row>
    <row r="26" spans="10:10" x14ac:dyDescent="0.25">
      <c r="J26" s="14">
        <v>212000000000</v>
      </c>
    </row>
    <row r="27" spans="10:10" x14ac:dyDescent="0.25">
      <c r="J27" s="14">
        <v>30000000000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30B1-7E19-40FA-AB73-B2F330ACC0C0}">
  <dimension ref="B1:Q80"/>
  <sheetViews>
    <sheetView workbookViewId="0">
      <selection sqref="A1:C1048576"/>
    </sheetView>
  </sheetViews>
  <sheetFormatPr baseColWidth="10" defaultRowHeight="15" x14ac:dyDescent="0.25"/>
  <cols>
    <col min="7" max="8" width="12" bestFit="1" customWidth="1"/>
    <col min="10" max="14" width="12" bestFit="1" customWidth="1"/>
    <col min="20" max="20" width="12" bestFit="1" customWidth="1"/>
  </cols>
  <sheetData>
    <row r="1" spans="2:17" x14ac:dyDescent="0.25"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  <c r="L1" s="3">
        <v>2022</v>
      </c>
      <c r="M1" s="3">
        <v>2023</v>
      </c>
      <c r="N1" s="3">
        <v>2024</v>
      </c>
      <c r="O1" s="3">
        <v>2025</v>
      </c>
      <c r="P1" s="3">
        <v>2026</v>
      </c>
      <c r="Q1" s="3">
        <v>2030</v>
      </c>
    </row>
    <row r="2" spans="2:17" x14ac:dyDescent="0.25">
      <c r="B2" s="14">
        <v>3900000000</v>
      </c>
      <c r="C2" s="14">
        <v>4750000000</v>
      </c>
      <c r="D2" s="14">
        <v>5400000000</v>
      </c>
      <c r="E2" s="14">
        <v>5950000000</v>
      </c>
      <c r="F2" s="14">
        <v>6400000000</v>
      </c>
      <c r="G2" s="14">
        <v>6900000000</v>
      </c>
      <c r="H2" s="14">
        <v>7350000000</v>
      </c>
      <c r="I2" s="14">
        <v>7770000000</v>
      </c>
      <c r="J2" s="14">
        <v>8100000000</v>
      </c>
      <c r="K2" s="14">
        <v>35820000000</v>
      </c>
      <c r="L2" s="14">
        <v>42620000000</v>
      </c>
      <c r="M2" s="14">
        <v>51110000000</v>
      </c>
      <c r="N2" s="14">
        <v>62120000000</v>
      </c>
      <c r="O2" s="14">
        <v>3000000000000</v>
      </c>
      <c r="P2" s="14">
        <v>14400000000000</v>
      </c>
      <c r="Q2" s="14">
        <v>14200000000000</v>
      </c>
    </row>
    <row r="3" spans="2:17" x14ac:dyDescent="0.25">
      <c r="B3" s="14">
        <v>4800000000000</v>
      </c>
      <c r="C3" s="14">
        <v>1928000000000</v>
      </c>
      <c r="D3" s="14">
        <v>200000000000</v>
      </c>
      <c r="E3" s="14">
        <v>15410000000</v>
      </c>
      <c r="F3" s="14">
        <v>17680000000</v>
      </c>
      <c r="G3" s="14">
        <v>20350000000</v>
      </c>
      <c r="H3" s="14">
        <v>23140000000</v>
      </c>
      <c r="I3" s="14">
        <v>1900000000</v>
      </c>
      <c r="J3" s="14">
        <v>300000000000</v>
      </c>
      <c r="K3" s="14">
        <v>1600000000</v>
      </c>
      <c r="L3" s="14">
        <v>7500000000</v>
      </c>
      <c r="N3" s="14">
        <v>1600000000000</v>
      </c>
      <c r="O3" s="14">
        <v>14400000000000</v>
      </c>
    </row>
    <row r="4" spans="2:17" x14ac:dyDescent="0.25">
      <c r="B4" s="14">
        <v>2000000000</v>
      </c>
      <c r="C4" s="14">
        <v>1928000000</v>
      </c>
      <c r="D4" s="14">
        <v>2290000000000</v>
      </c>
      <c r="E4" s="14">
        <v>750000000000</v>
      </c>
      <c r="G4" s="14">
        <v>43880000</v>
      </c>
      <c r="H4" s="14">
        <v>746500000000</v>
      </c>
      <c r="I4" s="14">
        <v>26660000000</v>
      </c>
      <c r="J4" s="14">
        <v>7100000000000</v>
      </c>
      <c r="L4" s="14">
        <v>596000000000</v>
      </c>
      <c r="N4" s="14">
        <v>1600000000000</v>
      </c>
      <c r="O4" s="14">
        <v>30000000000</v>
      </c>
    </row>
    <row r="5" spans="2:17" x14ac:dyDescent="0.25">
      <c r="B5" s="14">
        <v>4800000000000</v>
      </c>
      <c r="E5" s="14">
        <v>2712000000000</v>
      </c>
      <c r="G5" s="14">
        <v>400000000000</v>
      </c>
      <c r="H5" s="14">
        <v>154000000000</v>
      </c>
      <c r="I5" s="14">
        <v>600000000000</v>
      </c>
      <c r="J5" s="14">
        <v>19000000000000</v>
      </c>
      <c r="L5" s="14">
        <v>471170000000</v>
      </c>
      <c r="N5" s="14">
        <v>2000000000</v>
      </c>
      <c r="O5" s="14">
        <v>75440000000</v>
      </c>
    </row>
    <row r="6" spans="2:17" x14ac:dyDescent="0.25">
      <c r="E6" s="14">
        <v>2712000000</v>
      </c>
      <c r="G6" s="14">
        <v>3782000000000</v>
      </c>
      <c r="H6" s="14">
        <v>913000000000</v>
      </c>
      <c r="I6" s="14">
        <v>490000000000</v>
      </c>
      <c r="J6" s="14">
        <v>30730000000</v>
      </c>
      <c r="L6" s="14">
        <v>596000000000</v>
      </c>
      <c r="N6" s="14">
        <v>3750000000</v>
      </c>
      <c r="O6" s="14">
        <v>3000000000000</v>
      </c>
    </row>
    <row r="7" spans="2:17" x14ac:dyDescent="0.25">
      <c r="E7" s="14">
        <v>666000000000</v>
      </c>
      <c r="G7" s="14">
        <v>3782000000</v>
      </c>
      <c r="H7" s="14">
        <v>326000000000</v>
      </c>
      <c r="I7" s="14">
        <v>5649000000</v>
      </c>
      <c r="J7" s="14">
        <v>1200000000000</v>
      </c>
      <c r="L7" s="14">
        <v>14400000000000</v>
      </c>
      <c r="N7" s="14">
        <v>6750000000</v>
      </c>
      <c r="O7" s="14">
        <v>3000000000000</v>
      </c>
    </row>
    <row r="8" spans="2:17" x14ac:dyDescent="0.25">
      <c r="E8" s="14">
        <v>22000000000</v>
      </c>
      <c r="G8" s="14">
        <v>13000000000</v>
      </c>
      <c r="H8" s="14">
        <v>313000000000</v>
      </c>
      <c r="I8" s="14">
        <v>387158000000</v>
      </c>
      <c r="J8" s="14">
        <v>1200000000000</v>
      </c>
      <c r="L8" s="14">
        <v>47171000000000</v>
      </c>
      <c r="N8" s="14">
        <v>1250000000</v>
      </c>
      <c r="O8" s="14">
        <v>30000000000</v>
      </c>
    </row>
    <row r="9" spans="2:17" x14ac:dyDescent="0.25">
      <c r="E9" s="14">
        <v>200000000000</v>
      </c>
      <c r="H9" s="14">
        <v>325000000000</v>
      </c>
      <c r="I9" s="14">
        <v>5649000000000</v>
      </c>
      <c r="J9" s="14">
        <v>948000000000</v>
      </c>
      <c r="L9" s="14">
        <v>14400000000000</v>
      </c>
      <c r="N9" s="14">
        <v>1050000000</v>
      </c>
      <c r="O9" s="14">
        <v>3000000000000</v>
      </c>
    </row>
    <row r="10" spans="2:17" x14ac:dyDescent="0.25">
      <c r="H10" s="14">
        <v>201000000000</v>
      </c>
      <c r="I10" s="14">
        <v>600000000000</v>
      </c>
      <c r="J10" s="14">
        <v>1700000000000</v>
      </c>
      <c r="N10" s="14">
        <v>1600000000000</v>
      </c>
      <c r="O10" s="14">
        <v>14400000000000</v>
      </c>
    </row>
    <row r="11" spans="2:17" x14ac:dyDescent="0.25">
      <c r="H11" s="14">
        <v>570000000000</v>
      </c>
      <c r="I11" s="14">
        <v>387159000000000</v>
      </c>
      <c r="J11" s="14">
        <v>300000000000</v>
      </c>
      <c r="O11" s="14">
        <v>110000000000</v>
      </c>
    </row>
    <row r="12" spans="2:17" x14ac:dyDescent="0.25">
      <c r="H12" s="14">
        <v>500000000000</v>
      </c>
      <c r="I12" s="14">
        <v>5649000000000</v>
      </c>
      <c r="J12" s="14">
        <v>948000000000</v>
      </c>
      <c r="O12" s="14">
        <v>337000000000</v>
      </c>
    </row>
    <row r="13" spans="2:17" x14ac:dyDescent="0.25">
      <c r="H13" s="14">
        <v>4590000000000</v>
      </c>
      <c r="I13" s="14">
        <v>5649000000</v>
      </c>
      <c r="J13" s="14">
        <v>7100000000000</v>
      </c>
      <c r="O13" s="14">
        <v>242000000000</v>
      </c>
    </row>
    <row r="14" spans="2:17" x14ac:dyDescent="0.25">
      <c r="H14" s="14">
        <v>913000000000</v>
      </c>
      <c r="I14" s="14">
        <v>490000000000</v>
      </c>
      <c r="J14" s="14">
        <v>948000000000</v>
      </c>
      <c r="O14" s="14">
        <v>26000000000</v>
      </c>
    </row>
    <row r="15" spans="2:17" x14ac:dyDescent="0.25">
      <c r="H15" s="14">
        <v>313000000000</v>
      </c>
      <c r="J15" s="14">
        <v>34000000000</v>
      </c>
      <c r="O15" s="14">
        <v>12000000000</v>
      </c>
    </row>
    <row r="16" spans="2:17" x14ac:dyDescent="0.25">
      <c r="H16" s="14">
        <v>325000000000</v>
      </c>
      <c r="J16" s="14">
        <v>300000000000</v>
      </c>
      <c r="O16" s="14">
        <v>386000000000</v>
      </c>
    </row>
    <row r="17" spans="8:15" x14ac:dyDescent="0.25">
      <c r="H17" s="14">
        <v>4590000000000</v>
      </c>
      <c r="J17" s="14">
        <v>117000000000</v>
      </c>
      <c r="O17" s="14">
        <v>47000000000</v>
      </c>
    </row>
    <row r="18" spans="8:15" x14ac:dyDescent="0.25">
      <c r="J18" s="14">
        <v>1200000000000</v>
      </c>
      <c r="O18" s="14">
        <v>3000000000000</v>
      </c>
    </row>
    <row r="19" spans="8:15" x14ac:dyDescent="0.25">
      <c r="J19" s="14">
        <v>8900000000000</v>
      </c>
      <c r="O19" s="14">
        <v>30000000000</v>
      </c>
    </row>
    <row r="20" spans="8:15" x14ac:dyDescent="0.25">
      <c r="J20" s="14">
        <v>300000000000</v>
      </c>
      <c r="O20" s="14">
        <v>3000000000000</v>
      </c>
    </row>
    <row r="21" spans="8:15" x14ac:dyDescent="0.25">
      <c r="J21" s="14">
        <v>1200000000000</v>
      </c>
      <c r="O21" s="14">
        <v>341000000000</v>
      </c>
    </row>
    <row r="22" spans="8:15" x14ac:dyDescent="0.25">
      <c r="J22" s="14">
        <v>202000000000</v>
      </c>
      <c r="O22" s="14">
        <v>1100000000000</v>
      </c>
    </row>
    <row r="23" spans="8:15" x14ac:dyDescent="0.25">
      <c r="J23" s="14">
        <v>69000000000</v>
      </c>
      <c r="O23" s="14">
        <v>2990000000000</v>
      </c>
    </row>
    <row r="24" spans="8:15" x14ac:dyDescent="0.25">
      <c r="J24" s="14">
        <v>36000000000</v>
      </c>
      <c r="O24" s="14">
        <v>1100000000000</v>
      </c>
    </row>
    <row r="25" spans="8:15" x14ac:dyDescent="0.25">
      <c r="J25" s="14">
        <v>445000000000</v>
      </c>
    </row>
    <row r="26" spans="8:15" x14ac:dyDescent="0.25">
      <c r="J26" s="14">
        <v>231000000000</v>
      </c>
    </row>
    <row r="27" spans="8:15" x14ac:dyDescent="0.25">
      <c r="J27" s="14">
        <v>210000000000</v>
      </c>
    </row>
    <row r="28" spans="8:15" x14ac:dyDescent="0.25">
      <c r="J28" s="14">
        <v>7065000000</v>
      </c>
    </row>
    <row r="29" spans="8:15" x14ac:dyDescent="0.25">
      <c r="J29" s="14">
        <v>20000000000000</v>
      </c>
    </row>
    <row r="30" spans="8:15" x14ac:dyDescent="0.25">
      <c r="J30" s="14">
        <v>450000000000</v>
      </c>
    </row>
    <row r="31" spans="8:15" x14ac:dyDescent="0.25">
      <c r="J31" s="14">
        <v>1200000000000</v>
      </c>
    </row>
    <row r="32" spans="8:15" x14ac:dyDescent="0.25">
      <c r="J32" s="14">
        <v>8900000000000</v>
      </c>
    </row>
    <row r="33" spans="10:10" x14ac:dyDescent="0.25">
      <c r="J33" s="14">
        <v>7300000000</v>
      </c>
    </row>
    <row r="34" spans="10:10" x14ac:dyDescent="0.25">
      <c r="J34" s="14">
        <v>4000000000000</v>
      </c>
    </row>
    <row r="35" spans="10:10" x14ac:dyDescent="0.25">
      <c r="J35" s="14">
        <v>1700000000000</v>
      </c>
    </row>
    <row r="36" spans="10:10" x14ac:dyDescent="0.25">
      <c r="J36" s="14">
        <v>7100000000000</v>
      </c>
    </row>
    <row r="37" spans="10:10" x14ac:dyDescent="0.25">
      <c r="J37" s="14">
        <v>34000000000</v>
      </c>
    </row>
    <row r="38" spans="10:10" x14ac:dyDescent="0.25">
      <c r="J38" s="14">
        <v>7065000000000</v>
      </c>
    </row>
    <row r="39" spans="10:10" x14ac:dyDescent="0.25">
      <c r="J39" s="14">
        <v>3040000000000</v>
      </c>
    </row>
    <row r="40" spans="10:10" x14ac:dyDescent="0.25">
      <c r="J40" s="14">
        <v>583000000000</v>
      </c>
    </row>
    <row r="41" spans="10:10" x14ac:dyDescent="0.25">
      <c r="J41" s="14">
        <v>14400000000000</v>
      </c>
    </row>
    <row r="42" spans="10:10" x14ac:dyDescent="0.25">
      <c r="J42" s="14">
        <v>7065000000</v>
      </c>
    </row>
    <row r="43" spans="10:10" x14ac:dyDescent="0.25">
      <c r="J43" s="14">
        <v>23300000000000</v>
      </c>
    </row>
    <row r="44" spans="10:10" x14ac:dyDescent="0.25">
      <c r="J44" s="14">
        <v>7065000000000</v>
      </c>
    </row>
    <row r="45" spans="10:10" x14ac:dyDescent="0.25">
      <c r="J45" s="14">
        <v>130000000000</v>
      </c>
    </row>
    <row r="46" spans="10:10" x14ac:dyDescent="0.25">
      <c r="J46" s="14">
        <v>89000000000000</v>
      </c>
    </row>
    <row r="47" spans="10:10" x14ac:dyDescent="0.25">
      <c r="J47" s="14">
        <v>7065000000</v>
      </c>
    </row>
    <row r="48" spans="10:10" x14ac:dyDescent="0.25">
      <c r="J48" s="14">
        <v>28000000000</v>
      </c>
    </row>
    <row r="49" spans="10:10" x14ac:dyDescent="0.25">
      <c r="J49" s="14">
        <v>8900000000000</v>
      </c>
    </row>
    <row r="50" spans="10:10" x14ac:dyDescent="0.25">
      <c r="J50" s="14">
        <v>450000000000</v>
      </c>
    </row>
    <row r="51" spans="10:10" x14ac:dyDescent="0.25">
      <c r="J51" s="14">
        <v>1000000000</v>
      </c>
    </row>
    <row r="52" spans="10:10" x14ac:dyDescent="0.25">
      <c r="J52" s="14">
        <v>79400000000</v>
      </c>
    </row>
    <row r="53" spans="10:10" x14ac:dyDescent="0.25">
      <c r="J53" s="14">
        <v>3000000000000</v>
      </c>
    </row>
    <row r="54" spans="10:10" x14ac:dyDescent="0.25">
      <c r="J54" s="14">
        <v>231000000000</v>
      </c>
    </row>
    <row r="55" spans="10:10" x14ac:dyDescent="0.25">
      <c r="J55" s="14">
        <v>300000000</v>
      </c>
    </row>
    <row r="56" spans="10:10" x14ac:dyDescent="0.25">
      <c r="J56" s="14">
        <v>7100000000000</v>
      </c>
    </row>
    <row r="57" spans="10:10" x14ac:dyDescent="0.25">
      <c r="J57" s="14">
        <v>4000000000000</v>
      </c>
    </row>
    <row r="58" spans="10:10" x14ac:dyDescent="0.25">
      <c r="J58" s="14">
        <v>1200000000000</v>
      </c>
    </row>
    <row r="59" spans="10:10" x14ac:dyDescent="0.25">
      <c r="J59" s="14">
        <v>8900000000000</v>
      </c>
    </row>
    <row r="60" spans="10:10" x14ac:dyDescent="0.25">
      <c r="J60" s="14">
        <v>1200000000000</v>
      </c>
    </row>
    <row r="61" spans="10:10" x14ac:dyDescent="0.25">
      <c r="J61" s="14">
        <v>1200000000000</v>
      </c>
    </row>
    <row r="62" spans="10:10" x14ac:dyDescent="0.25">
      <c r="J62" s="14">
        <v>267000000000</v>
      </c>
    </row>
    <row r="63" spans="10:10" x14ac:dyDescent="0.25">
      <c r="J63" s="14">
        <v>16206000</v>
      </c>
    </row>
    <row r="64" spans="10:10" x14ac:dyDescent="0.25">
      <c r="J64" s="14">
        <v>4000000000000</v>
      </c>
    </row>
    <row r="65" spans="10:10" x14ac:dyDescent="0.25">
      <c r="J65" s="14">
        <v>7100000000000</v>
      </c>
    </row>
    <row r="66" spans="10:10" x14ac:dyDescent="0.25">
      <c r="J66" s="14">
        <v>397000000000</v>
      </c>
    </row>
    <row r="67" spans="10:10" x14ac:dyDescent="0.25">
      <c r="J67" s="14">
        <v>1200000000000</v>
      </c>
    </row>
    <row r="68" spans="10:10" x14ac:dyDescent="0.25">
      <c r="J68" s="14">
        <v>202000000000</v>
      </c>
    </row>
    <row r="69" spans="10:10" x14ac:dyDescent="0.25">
      <c r="J69" s="14">
        <v>69000000000</v>
      </c>
    </row>
    <row r="70" spans="10:10" x14ac:dyDescent="0.25">
      <c r="J70" s="14">
        <v>445000000000</v>
      </c>
    </row>
    <row r="71" spans="10:10" x14ac:dyDescent="0.25">
      <c r="J71" s="14">
        <v>36000000000</v>
      </c>
    </row>
    <row r="72" spans="10:10" x14ac:dyDescent="0.25">
      <c r="J72" s="14">
        <v>948000000000</v>
      </c>
    </row>
    <row r="73" spans="10:10" x14ac:dyDescent="0.25">
      <c r="J73" s="14">
        <v>60000000000</v>
      </c>
    </row>
    <row r="74" spans="10:10" x14ac:dyDescent="0.25">
      <c r="J74" s="14">
        <v>8900000000000</v>
      </c>
    </row>
    <row r="75" spans="10:10" x14ac:dyDescent="0.25">
      <c r="J75" s="14">
        <v>4000000000000</v>
      </c>
    </row>
    <row r="76" spans="10:10" x14ac:dyDescent="0.25">
      <c r="J76" s="14">
        <v>397900000000</v>
      </c>
    </row>
    <row r="77" spans="10:10" x14ac:dyDescent="0.25">
      <c r="J77" s="14">
        <v>48780000000</v>
      </c>
    </row>
    <row r="78" spans="10:10" x14ac:dyDescent="0.25">
      <c r="J78" s="14">
        <v>270000000000</v>
      </c>
    </row>
    <row r="79" spans="10:10" x14ac:dyDescent="0.25">
      <c r="J79" s="14">
        <v>210200000000</v>
      </c>
    </row>
    <row r="80" spans="10:10" x14ac:dyDescent="0.25">
      <c r="J80" s="14">
        <v>6200000000000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A412-0A58-4D1D-AAE1-247F9123DEB2}">
  <dimension ref="A1:R1562"/>
  <sheetViews>
    <sheetView zoomScale="115" zoomScaleNormal="115" workbookViewId="0">
      <selection activeCell="A3" sqref="A1:C1048576"/>
    </sheetView>
  </sheetViews>
  <sheetFormatPr baseColWidth="10" defaultRowHeight="15" x14ac:dyDescent="0.25"/>
  <cols>
    <col min="13" max="13" width="13.42578125" bestFit="1" customWidth="1"/>
    <col min="16" max="18" width="13.42578125" bestFit="1" customWidth="1"/>
  </cols>
  <sheetData>
    <row r="1" spans="1:18" s="2" customFormat="1" x14ac:dyDescent="0.25"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25">
      <c r="A2" s="3">
        <v>2011</v>
      </c>
      <c r="B2" s="3">
        <v>2012</v>
      </c>
      <c r="C2" s="3">
        <v>2013</v>
      </c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I2" s="3">
        <v>2019</v>
      </c>
      <c r="J2" s="3">
        <v>2020</v>
      </c>
      <c r="K2" s="3">
        <v>2021</v>
      </c>
      <c r="L2" s="3">
        <v>2022</v>
      </c>
      <c r="M2" s="3">
        <v>2025</v>
      </c>
      <c r="N2" s="2"/>
    </row>
    <row r="3" spans="1:18" x14ac:dyDescent="0.25">
      <c r="A3" s="14">
        <v>9000000000</v>
      </c>
      <c r="B3" s="14">
        <v>9000000000</v>
      </c>
      <c r="C3" s="14">
        <v>9100000000</v>
      </c>
      <c r="D3" s="14">
        <v>13000000000</v>
      </c>
      <c r="E3" s="14">
        <v>15000000000</v>
      </c>
      <c r="F3" s="14">
        <v>25000000000</v>
      </c>
      <c r="G3" s="14">
        <v>18000000000</v>
      </c>
      <c r="H3" s="14">
        <v>5135000000</v>
      </c>
      <c r="I3" s="14">
        <v>22000000000</v>
      </c>
      <c r="J3" s="14">
        <v>25000000000</v>
      </c>
      <c r="K3" s="14">
        <v>28000000000</v>
      </c>
      <c r="L3" s="14">
        <v>36400000000</v>
      </c>
      <c r="M3" s="14">
        <v>50000000000</v>
      </c>
      <c r="N3" s="2"/>
    </row>
    <row r="4" spans="1:18" x14ac:dyDescent="0.25">
      <c r="A4" s="14">
        <v>6000000000</v>
      </c>
      <c r="B4" s="2"/>
      <c r="C4" s="14">
        <v>2000000000</v>
      </c>
      <c r="D4" s="14">
        <v>2500000000</v>
      </c>
      <c r="E4" s="14">
        <v>5000000000</v>
      </c>
      <c r="F4" s="14">
        <v>16000000000</v>
      </c>
      <c r="G4" s="14">
        <v>9400000</v>
      </c>
      <c r="H4" s="14">
        <v>20000000000</v>
      </c>
      <c r="I4" s="2"/>
      <c r="J4" s="14">
        <v>50000000000</v>
      </c>
      <c r="K4" s="2"/>
      <c r="L4" s="14">
        <v>11300000000</v>
      </c>
      <c r="M4" s="14">
        <v>1300000000</v>
      </c>
      <c r="N4" s="2"/>
    </row>
    <row r="5" spans="1:18" x14ac:dyDescent="0.25">
      <c r="A5" s="2"/>
      <c r="B5" s="2"/>
      <c r="C5" s="14">
        <v>1000000000</v>
      </c>
      <c r="D5" s="14">
        <v>1200000000</v>
      </c>
      <c r="E5" s="14">
        <v>1900000000</v>
      </c>
      <c r="F5" s="14">
        <v>400000000</v>
      </c>
      <c r="G5" s="2"/>
      <c r="H5" s="14">
        <v>3300000000</v>
      </c>
      <c r="I5" s="2"/>
      <c r="J5" s="14">
        <v>50000000000</v>
      </c>
      <c r="K5" s="2"/>
      <c r="L5" s="14">
        <v>2600000000</v>
      </c>
      <c r="M5" s="14">
        <v>50000000000</v>
      </c>
      <c r="N5" s="2"/>
    </row>
    <row r="6" spans="1:18" x14ac:dyDescent="0.25">
      <c r="E6" s="14">
        <v>5000000000</v>
      </c>
      <c r="F6" s="14">
        <v>580000000</v>
      </c>
      <c r="G6" s="2"/>
      <c r="H6" s="14">
        <v>3300000000</v>
      </c>
      <c r="I6" s="2"/>
      <c r="J6" s="14">
        <v>50000000000</v>
      </c>
      <c r="K6" s="2"/>
      <c r="L6" s="14">
        <v>1300000000</v>
      </c>
      <c r="M6" s="14">
        <v>50000000000</v>
      </c>
      <c r="N6" s="2"/>
    </row>
    <row r="7" spans="1:18" x14ac:dyDescent="0.25">
      <c r="E7" s="14">
        <v>4900000000</v>
      </c>
      <c r="F7" s="14">
        <v>6000000000</v>
      </c>
      <c r="G7" s="5"/>
      <c r="J7" s="14">
        <v>25000000000</v>
      </c>
      <c r="L7" s="14">
        <v>800000000</v>
      </c>
    </row>
    <row r="8" spans="1:18" x14ac:dyDescent="0.25">
      <c r="E8" s="14">
        <v>3500000000</v>
      </c>
      <c r="F8" s="14">
        <v>210000000</v>
      </c>
      <c r="G8" s="2"/>
      <c r="J8" s="14">
        <v>25000000000</v>
      </c>
      <c r="L8" s="14">
        <v>10100000000</v>
      </c>
    </row>
    <row r="9" spans="1:18" x14ac:dyDescent="0.25">
      <c r="E9" s="14">
        <v>1500000000</v>
      </c>
      <c r="F9" s="2"/>
      <c r="G9" s="2"/>
      <c r="J9" s="14">
        <v>45000000000</v>
      </c>
      <c r="L9" s="14">
        <v>4000000</v>
      </c>
    </row>
    <row r="10" spans="1:18" x14ac:dyDescent="0.25">
      <c r="E10" s="14">
        <v>300000000</v>
      </c>
      <c r="F10" s="2"/>
      <c r="G10" s="2"/>
      <c r="J10" s="14">
        <v>50000000000</v>
      </c>
      <c r="L10" s="14">
        <v>10300000000</v>
      </c>
    </row>
    <row r="11" spans="1:18" x14ac:dyDescent="0.25">
      <c r="E11" s="14">
        <v>4900000000</v>
      </c>
      <c r="F11" s="2"/>
      <c r="G11" s="2"/>
      <c r="J11" s="14">
        <v>26000000000</v>
      </c>
      <c r="L11" s="14"/>
    </row>
    <row r="12" spans="1:18" x14ac:dyDescent="0.25">
      <c r="E12" s="14">
        <v>26000000000</v>
      </c>
      <c r="F12" s="2"/>
      <c r="G12" s="2"/>
      <c r="J12" s="14">
        <v>34000000000</v>
      </c>
      <c r="P12" t="s">
        <v>5</v>
      </c>
    </row>
    <row r="13" spans="1:18" x14ac:dyDescent="0.25">
      <c r="E13" s="2"/>
      <c r="F13" s="2"/>
      <c r="G13" s="2"/>
      <c r="J13" s="14">
        <v>100000000</v>
      </c>
    </row>
    <row r="14" spans="1:18" x14ac:dyDescent="0.25">
      <c r="E14" s="2"/>
      <c r="F14" s="2"/>
      <c r="G14" s="2"/>
      <c r="J14" s="14">
        <v>24000000000</v>
      </c>
    </row>
    <row r="15" spans="1:18" x14ac:dyDescent="0.25">
      <c r="E15" s="2"/>
      <c r="F15" s="2"/>
      <c r="G15" s="2"/>
      <c r="J15" s="14">
        <v>12000000000</v>
      </c>
    </row>
    <row r="16" spans="1:18" x14ac:dyDescent="0.25">
      <c r="E16" s="2"/>
      <c r="F16" s="2"/>
      <c r="G16" s="2"/>
      <c r="J16" s="14">
        <v>5400000000</v>
      </c>
    </row>
    <row r="17" spans="5:10" x14ac:dyDescent="0.25">
      <c r="E17" s="2"/>
      <c r="F17" s="2"/>
      <c r="G17" s="2"/>
      <c r="J17" s="14">
        <v>28100000000</v>
      </c>
    </row>
    <row r="18" spans="5:10" x14ac:dyDescent="0.25">
      <c r="E18" s="2"/>
      <c r="F18" s="2"/>
      <c r="G18" s="2"/>
      <c r="J18" s="14">
        <v>20000000000</v>
      </c>
    </row>
    <row r="19" spans="5:10" x14ac:dyDescent="0.25">
      <c r="E19" s="2"/>
      <c r="F19" s="2"/>
      <c r="G19" s="2"/>
      <c r="J19" s="14">
        <v>24000000000</v>
      </c>
    </row>
    <row r="20" spans="5:10" x14ac:dyDescent="0.25">
      <c r="E20" s="2"/>
      <c r="F20" s="2"/>
      <c r="G20" s="2"/>
      <c r="J20" s="14">
        <v>50000000000</v>
      </c>
    </row>
    <row r="21" spans="5:10" x14ac:dyDescent="0.25">
      <c r="E21" s="2"/>
      <c r="F21" s="2"/>
      <c r="G21" s="2"/>
      <c r="J21" s="14">
        <v>26000000000</v>
      </c>
    </row>
    <row r="22" spans="5:10" x14ac:dyDescent="0.25">
      <c r="E22" s="2"/>
      <c r="F22" s="2"/>
      <c r="G22" s="2"/>
      <c r="J22" s="14">
        <v>25010000000</v>
      </c>
    </row>
    <row r="23" spans="5:10" x14ac:dyDescent="0.25">
      <c r="E23" s="2"/>
      <c r="F23" s="2"/>
      <c r="G23" s="2"/>
      <c r="J23" s="14">
        <v>111000000000</v>
      </c>
    </row>
    <row r="24" spans="5:10" x14ac:dyDescent="0.25">
      <c r="E24" s="2"/>
      <c r="F24" s="2"/>
      <c r="G24" s="2"/>
      <c r="J24" s="14">
        <v>34000000000</v>
      </c>
    </row>
    <row r="25" spans="5:10" x14ac:dyDescent="0.25">
      <c r="E25" s="2"/>
      <c r="F25" s="2"/>
      <c r="G25" s="2"/>
      <c r="J25" s="14">
        <v>30000000000</v>
      </c>
    </row>
    <row r="26" spans="5:10" x14ac:dyDescent="0.25">
      <c r="E26" s="2"/>
      <c r="F26" s="2"/>
      <c r="G26" s="2"/>
      <c r="J26" s="14">
        <v>28100000000</v>
      </c>
    </row>
    <row r="27" spans="5:10" x14ac:dyDescent="0.25">
      <c r="E27" s="2"/>
      <c r="F27" s="2"/>
      <c r="G27" s="2"/>
      <c r="J27" s="14">
        <v>11000000000</v>
      </c>
    </row>
    <row r="28" spans="5:10" x14ac:dyDescent="0.25">
      <c r="E28" s="2"/>
      <c r="F28" s="2"/>
      <c r="G28" s="2"/>
      <c r="J28" s="14">
        <v>8000000000</v>
      </c>
    </row>
    <row r="29" spans="5:10" x14ac:dyDescent="0.25">
      <c r="E29" s="2"/>
      <c r="F29" s="2"/>
      <c r="G29" s="2"/>
      <c r="J29" s="14">
        <v>4000000000</v>
      </c>
    </row>
    <row r="30" spans="5:10" x14ac:dyDescent="0.25">
      <c r="E30" s="2"/>
      <c r="F30" s="2"/>
      <c r="G30" s="2"/>
      <c r="J30" s="14">
        <v>50000000000</v>
      </c>
    </row>
    <row r="31" spans="5:10" x14ac:dyDescent="0.25">
      <c r="E31" s="2"/>
      <c r="F31" s="2"/>
      <c r="G31" s="2"/>
      <c r="J31" s="14">
        <v>25000000000</v>
      </c>
    </row>
    <row r="32" spans="5:10" x14ac:dyDescent="0.25">
      <c r="E32" s="2"/>
      <c r="F32" s="2"/>
      <c r="G32" s="2"/>
      <c r="J32" s="14">
        <v>92000000</v>
      </c>
    </row>
    <row r="33" spans="5:10" x14ac:dyDescent="0.25">
      <c r="E33" s="2"/>
      <c r="F33" s="2"/>
      <c r="G33" s="2"/>
      <c r="J33" s="14">
        <v>50000000000</v>
      </c>
    </row>
    <row r="34" spans="5:10" x14ac:dyDescent="0.25">
      <c r="E34" s="2"/>
      <c r="F34" s="2"/>
      <c r="G34" s="2"/>
      <c r="J34" s="14">
        <v>200000000000</v>
      </c>
    </row>
    <row r="35" spans="5:10" x14ac:dyDescent="0.25">
      <c r="E35" s="2"/>
      <c r="F35" s="2"/>
      <c r="G35" s="2"/>
      <c r="J35" s="14">
        <v>1000000000</v>
      </c>
    </row>
    <row r="36" spans="5:10" x14ac:dyDescent="0.25">
      <c r="E36" s="2"/>
      <c r="F36" s="2"/>
      <c r="G36" s="2"/>
      <c r="J36" s="14">
        <v>24000000000</v>
      </c>
    </row>
    <row r="37" spans="5:10" x14ac:dyDescent="0.25">
      <c r="E37" s="2"/>
      <c r="F37" s="2"/>
      <c r="G37" s="2"/>
      <c r="J37" s="14">
        <v>50000000000</v>
      </c>
    </row>
    <row r="38" spans="5:10" x14ac:dyDescent="0.25">
      <c r="E38" s="2"/>
      <c r="F38" s="2"/>
      <c r="G38" s="2"/>
      <c r="J38" s="14">
        <v>26000000000</v>
      </c>
    </row>
    <row r="39" spans="5:10" x14ac:dyDescent="0.25">
      <c r="E39" s="2"/>
      <c r="F39" s="2"/>
      <c r="G39" s="2"/>
      <c r="J39" s="14">
        <v>250000000</v>
      </c>
    </row>
    <row r="40" spans="5:10" x14ac:dyDescent="0.25">
      <c r="E40" s="2"/>
      <c r="F40" s="2"/>
      <c r="G40" s="2"/>
      <c r="J40" s="14">
        <v>13500000000</v>
      </c>
    </row>
    <row r="41" spans="5:10" x14ac:dyDescent="0.25">
      <c r="E41" s="2"/>
      <c r="F41" s="2"/>
      <c r="G41" s="2"/>
      <c r="J41" s="14">
        <v>12500000000</v>
      </c>
    </row>
    <row r="42" spans="5:10" x14ac:dyDescent="0.25">
      <c r="E42" s="2"/>
      <c r="F42" s="2"/>
      <c r="G42" s="2"/>
      <c r="J42" s="14">
        <v>31000000000</v>
      </c>
    </row>
    <row r="43" spans="5:10" x14ac:dyDescent="0.25">
      <c r="E43" s="2"/>
      <c r="F43" s="2"/>
      <c r="G43" s="2"/>
      <c r="J43" s="14">
        <v>30000000000</v>
      </c>
    </row>
    <row r="44" spans="5:10" x14ac:dyDescent="0.25">
      <c r="E44" s="2"/>
      <c r="F44" s="2"/>
      <c r="G44" s="2"/>
      <c r="J44" s="14">
        <v>24000000000</v>
      </c>
    </row>
    <row r="45" spans="5:10" x14ac:dyDescent="0.25">
      <c r="E45" s="2"/>
      <c r="F45" s="2"/>
      <c r="G45" s="2"/>
      <c r="J45" s="14">
        <v>4000000000</v>
      </c>
    </row>
    <row r="46" spans="5:10" x14ac:dyDescent="0.25">
      <c r="E46" s="2"/>
      <c r="F46" s="2"/>
      <c r="G46" s="2"/>
      <c r="J46" s="14">
        <v>25000000000</v>
      </c>
    </row>
    <row r="47" spans="5:10" x14ac:dyDescent="0.25">
      <c r="E47" s="2"/>
      <c r="F47" s="2"/>
      <c r="G47" s="2"/>
      <c r="J47" s="14">
        <v>13000000000</v>
      </c>
    </row>
    <row r="48" spans="5:10" x14ac:dyDescent="0.25">
      <c r="E48" s="2"/>
      <c r="F48" s="2"/>
      <c r="G48" s="2"/>
      <c r="J48" s="14">
        <v>3500000000</v>
      </c>
    </row>
    <row r="49" spans="5:10" x14ac:dyDescent="0.25">
      <c r="E49" s="2"/>
      <c r="F49" s="2"/>
      <c r="G49" s="2"/>
      <c r="J49" s="14">
        <v>411000000</v>
      </c>
    </row>
    <row r="50" spans="5:10" x14ac:dyDescent="0.25">
      <c r="E50" s="2"/>
      <c r="F50" s="2"/>
      <c r="G50" s="2"/>
      <c r="J50" s="14">
        <v>646000000</v>
      </c>
    </row>
    <row r="51" spans="5:10" x14ac:dyDescent="0.25">
      <c r="F51" s="2"/>
      <c r="G51" s="2"/>
      <c r="J51" s="14">
        <v>9700000000</v>
      </c>
    </row>
    <row r="52" spans="5:10" x14ac:dyDescent="0.25">
      <c r="F52" s="2"/>
      <c r="G52" s="2"/>
      <c r="J52" s="14">
        <v>8000000000</v>
      </c>
    </row>
    <row r="53" spans="5:10" x14ac:dyDescent="0.25">
      <c r="F53" s="2"/>
      <c r="G53" s="2"/>
    </row>
    <row r="54" spans="5:10" x14ac:dyDescent="0.25">
      <c r="F54" s="2"/>
      <c r="G54" s="2"/>
    </row>
    <row r="55" spans="5:10" x14ac:dyDescent="0.25">
      <c r="F55" s="2"/>
      <c r="G55" s="2"/>
    </row>
    <row r="56" spans="5:10" x14ac:dyDescent="0.25">
      <c r="F56" s="2"/>
      <c r="G56" s="2"/>
    </row>
    <row r="57" spans="5:10" x14ac:dyDescent="0.25">
      <c r="F57" s="2"/>
      <c r="G57" s="2"/>
    </row>
    <row r="58" spans="5:10" x14ac:dyDescent="0.25">
      <c r="F58" s="2"/>
      <c r="G58" s="2"/>
    </row>
    <row r="59" spans="5:10" x14ac:dyDescent="0.25">
      <c r="F59" s="2"/>
      <c r="G59" s="2"/>
    </row>
    <row r="60" spans="5:10" x14ac:dyDescent="0.25">
      <c r="F60" s="2"/>
      <c r="G60" s="2"/>
    </row>
    <row r="61" spans="5:10" x14ac:dyDescent="0.25">
      <c r="F61" s="2"/>
      <c r="G61" s="2"/>
    </row>
    <row r="62" spans="5:10" x14ac:dyDescent="0.25">
      <c r="F62" s="2"/>
      <c r="G62" s="2"/>
    </row>
    <row r="63" spans="5:10" x14ac:dyDescent="0.25">
      <c r="F63" s="2"/>
      <c r="G63" s="2"/>
    </row>
    <row r="64" spans="5:10" x14ac:dyDescent="0.25">
      <c r="F64" s="2"/>
      <c r="G64" s="2"/>
    </row>
    <row r="65" spans="6:7" x14ac:dyDescent="0.25">
      <c r="F65" s="2"/>
      <c r="G65" s="2"/>
    </row>
    <row r="66" spans="6:7" x14ac:dyDescent="0.25">
      <c r="F66" s="2"/>
      <c r="G66" s="2"/>
    </row>
    <row r="67" spans="6:7" x14ac:dyDescent="0.25">
      <c r="F67" s="2"/>
      <c r="G67" s="2"/>
    </row>
    <row r="68" spans="6:7" x14ac:dyDescent="0.25">
      <c r="F68" s="2"/>
      <c r="G68" s="2"/>
    </row>
    <row r="69" spans="6:7" x14ac:dyDescent="0.25">
      <c r="F69" s="2"/>
      <c r="G69" s="2"/>
    </row>
    <row r="70" spans="6:7" x14ac:dyDescent="0.25">
      <c r="F70" s="2"/>
      <c r="G70" s="2"/>
    </row>
    <row r="71" spans="6:7" x14ac:dyDescent="0.25">
      <c r="F71" s="2"/>
      <c r="G71" s="2"/>
    </row>
    <row r="72" spans="6:7" x14ac:dyDescent="0.25">
      <c r="F72" s="2"/>
      <c r="G72" s="2"/>
    </row>
    <row r="73" spans="6:7" x14ac:dyDescent="0.25">
      <c r="F73" s="2"/>
      <c r="G73" s="2"/>
    </row>
    <row r="74" spans="6:7" x14ac:dyDescent="0.25">
      <c r="F74" s="2"/>
      <c r="G74" s="2"/>
    </row>
    <row r="75" spans="6:7" x14ac:dyDescent="0.25">
      <c r="F75" s="2"/>
      <c r="G75" s="2"/>
    </row>
    <row r="76" spans="6:7" x14ac:dyDescent="0.25">
      <c r="F76" s="2"/>
      <c r="G76" s="2"/>
    </row>
    <row r="77" spans="6:7" x14ac:dyDescent="0.25">
      <c r="F77" s="2"/>
      <c r="G77" s="2"/>
    </row>
    <row r="78" spans="6:7" x14ac:dyDescent="0.25">
      <c r="F78" s="2"/>
      <c r="G78" s="2"/>
    </row>
    <row r="79" spans="6:7" x14ac:dyDescent="0.25">
      <c r="F79" s="2"/>
      <c r="G79" s="2"/>
    </row>
    <row r="80" spans="6:7" x14ac:dyDescent="0.25">
      <c r="F80" s="2"/>
      <c r="G80" s="2"/>
    </row>
    <row r="81" spans="6:7" x14ac:dyDescent="0.25">
      <c r="F81" s="2"/>
      <c r="G81" s="2"/>
    </row>
    <row r="82" spans="6:7" x14ac:dyDescent="0.25">
      <c r="F82" s="2"/>
      <c r="G82" s="2"/>
    </row>
    <row r="83" spans="6:7" x14ac:dyDescent="0.25">
      <c r="F83" s="2"/>
      <c r="G83" s="2"/>
    </row>
    <row r="84" spans="6:7" x14ac:dyDescent="0.25">
      <c r="F84" s="2"/>
      <c r="G84" s="2"/>
    </row>
    <row r="85" spans="6:7" x14ac:dyDescent="0.25">
      <c r="F85" s="2"/>
      <c r="G85" s="2"/>
    </row>
    <row r="86" spans="6:7" x14ac:dyDescent="0.25">
      <c r="F86" s="2"/>
      <c r="G86" s="2"/>
    </row>
    <row r="87" spans="6:7" x14ac:dyDescent="0.25">
      <c r="F87" s="2"/>
      <c r="G87" s="2"/>
    </row>
    <row r="88" spans="6:7" x14ac:dyDescent="0.25">
      <c r="F88" s="2"/>
      <c r="G88" s="2"/>
    </row>
    <row r="89" spans="6:7" x14ac:dyDescent="0.25">
      <c r="F89" s="2"/>
      <c r="G89" s="2"/>
    </row>
    <row r="90" spans="6:7" x14ac:dyDescent="0.25">
      <c r="F90" s="2"/>
      <c r="G90" s="2"/>
    </row>
    <row r="91" spans="6:7" x14ac:dyDescent="0.25">
      <c r="F91" s="2"/>
      <c r="G91" s="2"/>
    </row>
    <row r="92" spans="6:7" x14ac:dyDescent="0.25">
      <c r="F92" s="2"/>
      <c r="G92" s="2"/>
    </row>
    <row r="93" spans="6:7" x14ac:dyDescent="0.25">
      <c r="F93" s="2"/>
      <c r="G93" s="2"/>
    </row>
    <row r="94" spans="6:7" x14ac:dyDescent="0.25">
      <c r="F94" s="2"/>
      <c r="G94" s="2"/>
    </row>
    <row r="95" spans="6:7" x14ac:dyDescent="0.25">
      <c r="F95" s="2"/>
      <c r="G95" s="2"/>
    </row>
    <row r="96" spans="6:7" x14ac:dyDescent="0.25">
      <c r="F96" s="2"/>
      <c r="G96" s="2"/>
    </row>
    <row r="97" spans="6:7" x14ac:dyDescent="0.25">
      <c r="F97" s="2"/>
      <c r="G97" s="2"/>
    </row>
    <row r="98" spans="6:7" x14ac:dyDescent="0.25">
      <c r="F98" s="2"/>
      <c r="G98" s="2"/>
    </row>
    <row r="99" spans="6:7" x14ac:dyDescent="0.25">
      <c r="F99" s="2"/>
      <c r="G99" s="2"/>
    </row>
    <row r="100" spans="6:7" x14ac:dyDescent="0.25">
      <c r="F100" s="2"/>
      <c r="G100" s="2"/>
    </row>
    <row r="101" spans="6:7" x14ac:dyDescent="0.25">
      <c r="F101" s="2"/>
      <c r="G101" s="2"/>
    </row>
    <row r="102" spans="6:7" x14ac:dyDescent="0.25">
      <c r="F102" s="2"/>
      <c r="G102" s="2"/>
    </row>
    <row r="103" spans="6:7" x14ac:dyDescent="0.25">
      <c r="F103" s="2"/>
      <c r="G103" s="2"/>
    </row>
    <row r="104" spans="6:7" x14ac:dyDescent="0.25">
      <c r="F104" s="2"/>
      <c r="G104" s="2"/>
    </row>
    <row r="105" spans="6:7" x14ac:dyDescent="0.25">
      <c r="F105" s="2"/>
      <c r="G105" s="2"/>
    </row>
    <row r="106" spans="6:7" x14ac:dyDescent="0.25">
      <c r="F106" s="2"/>
      <c r="G106" s="2"/>
    </row>
    <row r="107" spans="6:7" x14ac:dyDescent="0.25">
      <c r="F107" s="2"/>
      <c r="G107" s="2"/>
    </row>
    <row r="108" spans="6:7" x14ac:dyDescent="0.25">
      <c r="F108" s="2"/>
      <c r="G108" s="2"/>
    </row>
    <row r="109" spans="6:7" x14ac:dyDescent="0.25">
      <c r="F109" s="2"/>
      <c r="G109" s="2"/>
    </row>
    <row r="110" spans="6:7" x14ac:dyDescent="0.25">
      <c r="F110" s="2"/>
      <c r="G110" s="2"/>
    </row>
    <row r="111" spans="6:7" x14ac:dyDescent="0.25">
      <c r="F111" s="2"/>
      <c r="G111" s="2"/>
    </row>
    <row r="112" spans="6:7" x14ac:dyDescent="0.25">
      <c r="F112" s="2"/>
      <c r="G112" s="2"/>
    </row>
    <row r="113" spans="6:7" x14ac:dyDescent="0.25">
      <c r="F113" s="2"/>
      <c r="G113" s="2"/>
    </row>
    <row r="114" spans="6:7" x14ac:dyDescent="0.25">
      <c r="F114" s="2"/>
      <c r="G114" s="2"/>
    </row>
    <row r="115" spans="6:7" x14ac:dyDescent="0.25">
      <c r="F115" s="2"/>
      <c r="G115" s="2"/>
    </row>
    <row r="116" spans="6:7" x14ac:dyDescent="0.25">
      <c r="F116" s="2"/>
      <c r="G116" s="2"/>
    </row>
    <row r="117" spans="6:7" x14ac:dyDescent="0.25">
      <c r="F117" s="2"/>
      <c r="G117" s="2"/>
    </row>
    <row r="118" spans="6:7" x14ac:dyDescent="0.25">
      <c r="F118" s="2"/>
      <c r="G118" s="2"/>
    </row>
    <row r="119" spans="6:7" x14ac:dyDescent="0.25">
      <c r="F119" s="2"/>
      <c r="G119" s="2"/>
    </row>
    <row r="120" spans="6:7" x14ac:dyDescent="0.25">
      <c r="F120" s="2"/>
      <c r="G120" s="2"/>
    </row>
    <row r="121" spans="6:7" x14ac:dyDescent="0.25">
      <c r="F121" s="2"/>
      <c r="G121" s="2"/>
    </row>
    <row r="122" spans="6:7" x14ac:dyDescent="0.25">
      <c r="F122" s="2"/>
      <c r="G122" s="2"/>
    </row>
    <row r="123" spans="6:7" x14ac:dyDescent="0.25">
      <c r="F123" s="2"/>
      <c r="G123" s="2"/>
    </row>
    <row r="124" spans="6:7" x14ac:dyDescent="0.25">
      <c r="F124" s="2"/>
      <c r="G124" s="2"/>
    </row>
    <row r="125" spans="6:7" x14ac:dyDescent="0.25">
      <c r="F125" s="2"/>
      <c r="G125" s="2"/>
    </row>
    <row r="126" spans="6:7" x14ac:dyDescent="0.25">
      <c r="F126" s="2"/>
      <c r="G126" s="2"/>
    </row>
    <row r="127" spans="6:7" x14ac:dyDescent="0.25">
      <c r="F127" s="2"/>
      <c r="G127" s="2"/>
    </row>
    <row r="128" spans="6:7" x14ac:dyDescent="0.25">
      <c r="F128" s="2"/>
      <c r="G128" s="2"/>
    </row>
    <row r="129" spans="6:7" x14ac:dyDescent="0.25">
      <c r="F129" s="2"/>
      <c r="G129" s="2"/>
    </row>
    <row r="130" spans="6:7" x14ac:dyDescent="0.25">
      <c r="F130" s="2"/>
      <c r="G130" s="2"/>
    </row>
    <row r="131" spans="6:7" x14ac:dyDescent="0.25">
      <c r="F131" s="2"/>
      <c r="G131" s="2"/>
    </row>
    <row r="132" spans="6:7" x14ac:dyDescent="0.25">
      <c r="F132" s="2"/>
      <c r="G132" s="2"/>
    </row>
    <row r="133" spans="6:7" x14ac:dyDescent="0.25">
      <c r="F133" s="2"/>
      <c r="G133" s="2"/>
    </row>
    <row r="134" spans="6:7" x14ac:dyDescent="0.25">
      <c r="F134" s="2"/>
      <c r="G134" s="2"/>
    </row>
    <row r="135" spans="6:7" x14ac:dyDescent="0.25">
      <c r="F135" s="2"/>
      <c r="G135" s="2"/>
    </row>
    <row r="136" spans="6:7" x14ac:dyDescent="0.25">
      <c r="F136" s="2"/>
      <c r="G136" s="2"/>
    </row>
    <row r="137" spans="6:7" x14ac:dyDescent="0.25">
      <c r="F137" s="2"/>
      <c r="G137" s="2"/>
    </row>
    <row r="138" spans="6:7" x14ac:dyDescent="0.25">
      <c r="F138" s="2"/>
      <c r="G138" s="2"/>
    </row>
    <row r="139" spans="6:7" x14ac:dyDescent="0.25">
      <c r="F139" s="2"/>
      <c r="G139" s="2"/>
    </row>
    <row r="140" spans="6:7" x14ac:dyDescent="0.25">
      <c r="F140" s="2"/>
      <c r="G140" s="2"/>
    </row>
    <row r="141" spans="6:7" x14ac:dyDescent="0.25">
      <c r="F141" s="2"/>
      <c r="G141" s="2"/>
    </row>
    <row r="142" spans="6:7" x14ac:dyDescent="0.25">
      <c r="F142" s="2"/>
      <c r="G142" s="2"/>
    </row>
    <row r="143" spans="6:7" x14ac:dyDescent="0.25">
      <c r="F143" s="2"/>
      <c r="G143" s="2"/>
    </row>
    <row r="144" spans="6:7" x14ac:dyDescent="0.25">
      <c r="F144" s="2"/>
      <c r="G144" s="2"/>
    </row>
    <row r="145" spans="6:7" x14ac:dyDescent="0.25">
      <c r="F145" s="2"/>
      <c r="G145" s="2"/>
    </row>
    <row r="146" spans="6:7" x14ac:dyDescent="0.25">
      <c r="F146" s="2"/>
      <c r="G146" s="2"/>
    </row>
    <row r="147" spans="6:7" x14ac:dyDescent="0.25">
      <c r="F147" s="2"/>
      <c r="G147" s="2"/>
    </row>
    <row r="148" spans="6:7" x14ac:dyDescent="0.25">
      <c r="F148" s="2"/>
      <c r="G148" s="2"/>
    </row>
    <row r="149" spans="6:7" x14ac:dyDescent="0.25">
      <c r="F149" s="2"/>
      <c r="G149" s="2"/>
    </row>
    <row r="150" spans="6:7" x14ac:dyDescent="0.25">
      <c r="F150" s="2"/>
      <c r="G150" s="2"/>
    </row>
    <row r="151" spans="6:7" x14ac:dyDescent="0.25">
      <c r="F151" s="2"/>
      <c r="G151" s="2"/>
    </row>
    <row r="152" spans="6:7" x14ac:dyDescent="0.25">
      <c r="F152" s="2"/>
      <c r="G152" s="2"/>
    </row>
    <row r="153" spans="6:7" x14ac:dyDescent="0.25">
      <c r="F153" s="2"/>
      <c r="G153" s="2"/>
    </row>
    <row r="154" spans="6:7" x14ac:dyDescent="0.25">
      <c r="F154" s="2"/>
      <c r="G154" s="2"/>
    </row>
    <row r="155" spans="6:7" x14ac:dyDescent="0.25">
      <c r="F155" s="2"/>
      <c r="G155" s="2"/>
    </row>
    <row r="156" spans="6:7" x14ac:dyDescent="0.25">
      <c r="F156" s="2"/>
      <c r="G156" s="2"/>
    </row>
    <row r="157" spans="6:7" x14ac:dyDescent="0.25">
      <c r="F157" s="2"/>
      <c r="G157" s="2"/>
    </row>
    <row r="158" spans="6:7" x14ac:dyDescent="0.25">
      <c r="F158" s="2"/>
      <c r="G158" s="2"/>
    </row>
    <row r="159" spans="6:7" x14ac:dyDescent="0.25">
      <c r="F159" s="2"/>
      <c r="G159" s="2"/>
    </row>
    <row r="160" spans="6:7" x14ac:dyDescent="0.25">
      <c r="F160" s="2"/>
      <c r="G160" s="2"/>
    </row>
    <row r="161" spans="6:7" x14ac:dyDescent="0.25">
      <c r="F161" s="2"/>
      <c r="G161" s="2"/>
    </row>
    <row r="162" spans="6:7" x14ac:dyDescent="0.25">
      <c r="F162" s="2"/>
      <c r="G162" s="2"/>
    </row>
    <row r="163" spans="6:7" x14ac:dyDescent="0.25">
      <c r="F163" s="2"/>
      <c r="G163" s="2"/>
    </row>
    <row r="164" spans="6:7" x14ac:dyDescent="0.25">
      <c r="F164" s="2"/>
      <c r="G164" s="2"/>
    </row>
    <row r="165" spans="6:7" x14ac:dyDescent="0.25">
      <c r="F165" s="2"/>
      <c r="G165" s="2"/>
    </row>
    <row r="166" spans="6:7" x14ac:dyDescent="0.25">
      <c r="F166" s="2"/>
      <c r="G166" s="2"/>
    </row>
    <row r="167" spans="6:7" x14ac:dyDescent="0.25">
      <c r="F167" s="2"/>
      <c r="G167" s="2"/>
    </row>
    <row r="168" spans="6:7" x14ac:dyDescent="0.25">
      <c r="F168" s="2"/>
      <c r="G168" s="2"/>
    </row>
    <row r="169" spans="6:7" x14ac:dyDescent="0.25">
      <c r="F169" s="2"/>
      <c r="G169" s="2"/>
    </row>
    <row r="170" spans="6:7" x14ac:dyDescent="0.25">
      <c r="F170" s="2"/>
      <c r="G170" s="2"/>
    </row>
    <row r="171" spans="6:7" x14ac:dyDescent="0.25">
      <c r="F171" s="2"/>
      <c r="G171" s="2"/>
    </row>
    <row r="172" spans="6:7" x14ac:dyDescent="0.25">
      <c r="F172" s="2"/>
      <c r="G172" s="2"/>
    </row>
    <row r="173" spans="6:7" x14ac:dyDescent="0.25">
      <c r="F173" s="2"/>
      <c r="G173" s="2"/>
    </row>
    <row r="174" spans="6:7" x14ac:dyDescent="0.25">
      <c r="F174" s="2"/>
      <c r="G174" s="2"/>
    </row>
    <row r="175" spans="6:7" x14ac:dyDescent="0.25">
      <c r="F175" s="2"/>
      <c r="G175" s="2"/>
    </row>
    <row r="176" spans="6:7" x14ac:dyDescent="0.25">
      <c r="F176" s="2"/>
      <c r="G176" s="2"/>
    </row>
    <row r="177" spans="6:7" x14ac:dyDescent="0.25">
      <c r="F177" s="2"/>
      <c r="G177" s="2"/>
    </row>
    <row r="178" spans="6:7" x14ac:dyDescent="0.25">
      <c r="F178" s="2"/>
      <c r="G178" s="2"/>
    </row>
    <row r="179" spans="6:7" x14ac:dyDescent="0.25">
      <c r="F179" s="2"/>
      <c r="G179" s="2"/>
    </row>
    <row r="180" spans="6:7" x14ac:dyDescent="0.25">
      <c r="F180" s="2"/>
      <c r="G180" s="2"/>
    </row>
    <row r="181" spans="6:7" x14ac:dyDescent="0.25">
      <c r="F181" s="2"/>
      <c r="G181" s="2"/>
    </row>
    <row r="182" spans="6:7" x14ac:dyDescent="0.25">
      <c r="F182" s="2"/>
      <c r="G182" s="2"/>
    </row>
    <row r="183" spans="6:7" x14ac:dyDescent="0.25">
      <c r="F183" s="2"/>
      <c r="G183" s="2"/>
    </row>
    <row r="184" spans="6:7" x14ac:dyDescent="0.25">
      <c r="F184" s="2"/>
      <c r="G184" s="2"/>
    </row>
    <row r="185" spans="6:7" x14ac:dyDescent="0.25">
      <c r="F185" s="2"/>
      <c r="G185" s="2"/>
    </row>
    <row r="186" spans="6:7" x14ac:dyDescent="0.25">
      <c r="F186" s="2"/>
      <c r="G186" s="2"/>
    </row>
    <row r="187" spans="6:7" x14ac:dyDescent="0.25">
      <c r="F187" s="2"/>
      <c r="G187" s="2"/>
    </row>
    <row r="188" spans="6:7" x14ac:dyDescent="0.25">
      <c r="F188" s="2"/>
      <c r="G188" s="2"/>
    </row>
    <row r="189" spans="6:7" x14ac:dyDescent="0.25">
      <c r="F189" s="2"/>
      <c r="G189" s="2"/>
    </row>
    <row r="190" spans="6:7" x14ac:dyDescent="0.25">
      <c r="F190" s="2"/>
      <c r="G190" s="2"/>
    </row>
    <row r="191" spans="6:7" x14ac:dyDescent="0.25">
      <c r="F191" s="2"/>
      <c r="G191" s="2"/>
    </row>
    <row r="192" spans="6:7" x14ac:dyDescent="0.25">
      <c r="F192" s="2"/>
      <c r="G192" s="2"/>
    </row>
    <row r="193" spans="6:7" x14ac:dyDescent="0.25">
      <c r="F193" s="2"/>
      <c r="G193" s="2"/>
    </row>
    <row r="194" spans="6:7" x14ac:dyDescent="0.25">
      <c r="F194" s="2"/>
      <c r="G194" s="2"/>
    </row>
    <row r="195" spans="6:7" x14ac:dyDescent="0.25">
      <c r="F195" s="2"/>
      <c r="G195" s="2"/>
    </row>
    <row r="196" spans="6:7" x14ac:dyDescent="0.25">
      <c r="F196" s="2"/>
      <c r="G196" s="2"/>
    </row>
    <row r="197" spans="6:7" x14ac:dyDescent="0.25">
      <c r="F197" s="2"/>
      <c r="G197" s="2"/>
    </row>
    <row r="198" spans="6:7" x14ac:dyDescent="0.25">
      <c r="F198" s="2"/>
      <c r="G198" s="2"/>
    </row>
    <row r="199" spans="6:7" x14ac:dyDescent="0.25">
      <c r="F199" s="2"/>
      <c r="G199" s="2"/>
    </row>
    <row r="200" spans="6:7" x14ac:dyDescent="0.25">
      <c r="F200" s="2"/>
      <c r="G200" s="2"/>
    </row>
    <row r="201" spans="6:7" x14ac:dyDescent="0.25">
      <c r="F201" s="2"/>
      <c r="G201" s="2"/>
    </row>
    <row r="202" spans="6:7" x14ac:dyDescent="0.25">
      <c r="F202" s="2"/>
      <c r="G202" s="2"/>
    </row>
    <row r="203" spans="6:7" x14ac:dyDescent="0.25">
      <c r="F203" s="2"/>
      <c r="G203" s="2"/>
    </row>
    <row r="204" spans="6:7" x14ac:dyDescent="0.25">
      <c r="F204" s="2"/>
      <c r="G204" s="2"/>
    </row>
    <row r="205" spans="6:7" x14ac:dyDescent="0.25">
      <c r="F205" s="2"/>
      <c r="G205" s="2"/>
    </row>
    <row r="206" spans="6:7" x14ac:dyDescent="0.25">
      <c r="F206" s="2"/>
      <c r="G206" s="2"/>
    </row>
    <row r="207" spans="6:7" x14ac:dyDescent="0.25">
      <c r="F207" s="2"/>
      <c r="G207" s="2"/>
    </row>
    <row r="208" spans="6:7" x14ac:dyDescent="0.25">
      <c r="F208" s="2"/>
      <c r="G208" s="2"/>
    </row>
    <row r="209" spans="6:7" x14ac:dyDescent="0.25">
      <c r="F209" s="2"/>
      <c r="G209" s="2"/>
    </row>
    <row r="210" spans="6:7" x14ac:dyDescent="0.25">
      <c r="F210" s="2"/>
      <c r="G210" s="2"/>
    </row>
    <row r="211" spans="6:7" x14ac:dyDescent="0.25">
      <c r="F211" s="2"/>
      <c r="G211" s="2"/>
    </row>
    <row r="212" spans="6:7" x14ac:dyDescent="0.25">
      <c r="F212" s="2"/>
      <c r="G212" s="2"/>
    </row>
    <row r="213" spans="6:7" x14ac:dyDescent="0.25">
      <c r="F213" s="2"/>
      <c r="G213" s="2"/>
    </row>
    <row r="214" spans="6:7" x14ac:dyDescent="0.25">
      <c r="F214" s="2"/>
      <c r="G214" s="2"/>
    </row>
    <row r="215" spans="6:7" x14ac:dyDescent="0.25">
      <c r="F215" s="2"/>
      <c r="G215" s="2"/>
    </row>
    <row r="216" spans="6:7" x14ac:dyDescent="0.25">
      <c r="F216" s="2"/>
      <c r="G216" s="2"/>
    </row>
    <row r="217" spans="6:7" x14ac:dyDescent="0.25">
      <c r="F217" s="2"/>
      <c r="G217" s="2"/>
    </row>
    <row r="218" spans="6:7" x14ac:dyDescent="0.25">
      <c r="F218" s="2"/>
      <c r="G218" s="2"/>
    </row>
    <row r="219" spans="6:7" x14ac:dyDescent="0.25">
      <c r="F219" s="2"/>
      <c r="G219" s="2"/>
    </row>
    <row r="220" spans="6:7" x14ac:dyDescent="0.25">
      <c r="F220" s="2"/>
      <c r="G220" s="2"/>
    </row>
    <row r="221" spans="6:7" x14ac:dyDescent="0.25">
      <c r="F221" s="2"/>
      <c r="G221" s="2"/>
    </row>
    <row r="222" spans="6:7" x14ac:dyDescent="0.25">
      <c r="F222" s="2"/>
      <c r="G222" s="2"/>
    </row>
    <row r="223" spans="6:7" x14ac:dyDescent="0.25">
      <c r="F223" s="2"/>
      <c r="G223" s="2"/>
    </row>
    <row r="224" spans="6:7" x14ac:dyDescent="0.25">
      <c r="F224" s="2"/>
      <c r="G224" s="2"/>
    </row>
    <row r="225" spans="6:7" x14ac:dyDescent="0.25">
      <c r="F225" s="2"/>
      <c r="G225" s="2"/>
    </row>
    <row r="226" spans="6:7" x14ac:dyDescent="0.25">
      <c r="F226" s="2"/>
      <c r="G226" s="2"/>
    </row>
    <row r="227" spans="6:7" x14ac:dyDescent="0.25">
      <c r="F227" s="2"/>
      <c r="G227" s="2"/>
    </row>
    <row r="228" spans="6:7" x14ac:dyDescent="0.25">
      <c r="F228" s="2"/>
      <c r="G228" s="2"/>
    </row>
    <row r="229" spans="6:7" x14ac:dyDescent="0.25">
      <c r="F229" s="2"/>
      <c r="G229" s="2"/>
    </row>
    <row r="230" spans="6:7" x14ac:dyDescent="0.25">
      <c r="F230" s="2"/>
      <c r="G230" s="2"/>
    </row>
    <row r="231" spans="6:7" x14ac:dyDescent="0.25">
      <c r="F231" s="2"/>
      <c r="G231" s="2"/>
    </row>
    <row r="232" spans="6:7" x14ac:dyDescent="0.25">
      <c r="F232" s="2"/>
      <c r="G232" s="2"/>
    </row>
    <row r="233" spans="6:7" x14ac:dyDescent="0.25">
      <c r="F233" s="2"/>
      <c r="G233" s="2"/>
    </row>
    <row r="234" spans="6:7" x14ac:dyDescent="0.25">
      <c r="F234" s="2"/>
      <c r="G234" s="2"/>
    </row>
    <row r="235" spans="6:7" x14ac:dyDescent="0.25">
      <c r="F235" s="2"/>
      <c r="G235" s="2"/>
    </row>
    <row r="236" spans="6:7" x14ac:dyDescent="0.25">
      <c r="F236" s="2"/>
      <c r="G236" s="2"/>
    </row>
    <row r="237" spans="6:7" x14ac:dyDescent="0.25">
      <c r="F237" s="2"/>
      <c r="G237" s="2"/>
    </row>
    <row r="238" spans="6:7" x14ac:dyDescent="0.25">
      <c r="F238" s="2"/>
      <c r="G238" s="2"/>
    </row>
    <row r="239" spans="6:7" x14ac:dyDescent="0.25">
      <c r="F239" s="2"/>
      <c r="G239" s="2"/>
    </row>
    <row r="240" spans="6:7" x14ac:dyDescent="0.25">
      <c r="F240" s="2"/>
      <c r="G240" s="2"/>
    </row>
    <row r="241" spans="6:7" x14ac:dyDescent="0.25">
      <c r="F241" s="2"/>
      <c r="G241" s="2"/>
    </row>
    <row r="242" spans="6:7" x14ac:dyDescent="0.25">
      <c r="F242" s="2"/>
      <c r="G242" s="2"/>
    </row>
    <row r="243" spans="6:7" x14ac:dyDescent="0.25">
      <c r="F243" s="2"/>
      <c r="G243" s="2"/>
    </row>
    <row r="244" spans="6:7" x14ac:dyDescent="0.25">
      <c r="F244" s="2"/>
      <c r="G244" s="2"/>
    </row>
    <row r="245" spans="6:7" x14ac:dyDescent="0.25">
      <c r="F245" s="2"/>
      <c r="G245" s="2"/>
    </row>
    <row r="246" spans="6:7" x14ac:dyDescent="0.25">
      <c r="F246" s="2"/>
      <c r="G246" s="2"/>
    </row>
    <row r="247" spans="6:7" x14ac:dyDescent="0.25">
      <c r="F247" s="2"/>
      <c r="G247" s="2"/>
    </row>
    <row r="248" spans="6:7" x14ac:dyDescent="0.25">
      <c r="F248" s="2"/>
      <c r="G248" s="2"/>
    </row>
    <row r="249" spans="6:7" x14ac:dyDescent="0.25">
      <c r="F249" s="2"/>
      <c r="G249" s="2"/>
    </row>
    <row r="250" spans="6:7" x14ac:dyDescent="0.25">
      <c r="F250" s="2"/>
      <c r="G250" s="2"/>
    </row>
    <row r="251" spans="6:7" x14ac:dyDescent="0.25">
      <c r="F251" s="2"/>
      <c r="G251" s="2"/>
    </row>
    <row r="252" spans="6:7" x14ac:dyDescent="0.25">
      <c r="F252" s="2"/>
      <c r="G252" s="2"/>
    </row>
    <row r="253" spans="6:7" x14ac:dyDescent="0.25">
      <c r="F253" s="2"/>
      <c r="G253" s="2"/>
    </row>
    <row r="254" spans="6:7" x14ac:dyDescent="0.25">
      <c r="F254" s="2"/>
      <c r="G254" s="2"/>
    </row>
    <row r="255" spans="6:7" x14ac:dyDescent="0.25">
      <c r="F255" s="2"/>
      <c r="G255" s="2"/>
    </row>
    <row r="256" spans="6:7" x14ac:dyDescent="0.25">
      <c r="F256" s="2"/>
      <c r="G256" s="2"/>
    </row>
    <row r="257" spans="6:7" x14ac:dyDescent="0.25">
      <c r="F257" s="2"/>
      <c r="G257" s="2"/>
    </row>
    <row r="258" spans="6:7" x14ac:dyDescent="0.25">
      <c r="F258" s="2"/>
      <c r="G258" s="2"/>
    </row>
    <row r="259" spans="6:7" x14ac:dyDescent="0.25">
      <c r="F259" s="2"/>
      <c r="G259" s="2"/>
    </row>
    <row r="260" spans="6:7" x14ac:dyDescent="0.25">
      <c r="F260" s="2"/>
      <c r="G260" s="2"/>
    </row>
    <row r="261" spans="6:7" x14ac:dyDescent="0.25">
      <c r="F261" s="2"/>
      <c r="G261" s="2"/>
    </row>
    <row r="262" spans="6:7" x14ac:dyDescent="0.25">
      <c r="F262" s="2"/>
      <c r="G262" s="2"/>
    </row>
    <row r="263" spans="6:7" x14ac:dyDescent="0.25">
      <c r="F263" s="2"/>
      <c r="G263" s="2"/>
    </row>
    <row r="264" spans="6:7" x14ac:dyDescent="0.25">
      <c r="F264" s="2"/>
      <c r="G264" s="2"/>
    </row>
    <row r="265" spans="6:7" x14ac:dyDescent="0.25">
      <c r="F265" s="2"/>
      <c r="G265" s="2"/>
    </row>
    <row r="266" spans="6:7" x14ac:dyDescent="0.25">
      <c r="F266" s="2"/>
      <c r="G266" s="2"/>
    </row>
    <row r="267" spans="6:7" x14ac:dyDescent="0.25">
      <c r="F267" s="2"/>
      <c r="G267" s="2"/>
    </row>
    <row r="268" spans="6:7" x14ac:dyDescent="0.25">
      <c r="F268" s="2"/>
      <c r="G268" s="2"/>
    </row>
    <row r="269" spans="6:7" x14ac:dyDescent="0.25">
      <c r="F269" s="2"/>
      <c r="G269" s="2"/>
    </row>
    <row r="270" spans="6:7" x14ac:dyDescent="0.25">
      <c r="F270" s="2"/>
      <c r="G270" s="2"/>
    </row>
    <row r="271" spans="6:7" x14ac:dyDescent="0.25">
      <c r="F271" s="2"/>
      <c r="G271" s="2"/>
    </row>
    <row r="272" spans="6:7" x14ac:dyDescent="0.25">
      <c r="F272" s="2"/>
      <c r="G272" s="2"/>
    </row>
    <row r="273" spans="6:7" x14ac:dyDescent="0.25">
      <c r="F273" s="2"/>
      <c r="G273" s="2"/>
    </row>
    <row r="274" spans="6:7" x14ac:dyDescent="0.25">
      <c r="F274" s="2"/>
      <c r="G274" s="2"/>
    </row>
    <row r="275" spans="6:7" x14ac:dyDescent="0.25">
      <c r="F275" s="2"/>
      <c r="G275" s="2"/>
    </row>
    <row r="276" spans="6:7" x14ac:dyDescent="0.25">
      <c r="F276" s="2"/>
      <c r="G276" s="2"/>
    </row>
    <row r="277" spans="6:7" x14ac:dyDescent="0.25">
      <c r="F277" s="2"/>
      <c r="G277" s="2"/>
    </row>
    <row r="278" spans="6:7" x14ac:dyDescent="0.25">
      <c r="F278" s="2"/>
      <c r="G278" s="2"/>
    </row>
    <row r="279" spans="6:7" x14ac:dyDescent="0.25">
      <c r="F279" s="2"/>
      <c r="G279" s="2"/>
    </row>
    <row r="280" spans="6:7" x14ac:dyDescent="0.25">
      <c r="F280" s="2"/>
      <c r="G280" s="2"/>
    </row>
    <row r="281" spans="6:7" x14ac:dyDescent="0.25">
      <c r="F281" s="2"/>
      <c r="G281" s="2"/>
    </row>
    <row r="282" spans="6:7" x14ac:dyDescent="0.25">
      <c r="F282" s="2"/>
      <c r="G282" s="2"/>
    </row>
    <row r="283" spans="6:7" x14ac:dyDescent="0.25">
      <c r="F283" s="2"/>
      <c r="G283" s="2"/>
    </row>
    <row r="284" spans="6:7" x14ac:dyDescent="0.25">
      <c r="F284" s="2"/>
      <c r="G284" s="2"/>
    </row>
    <row r="285" spans="6:7" x14ac:dyDescent="0.25">
      <c r="F285" s="2"/>
      <c r="G285" s="2"/>
    </row>
    <row r="286" spans="6:7" x14ac:dyDescent="0.25">
      <c r="F286" s="2"/>
      <c r="G286" s="2"/>
    </row>
    <row r="287" spans="6:7" x14ac:dyDescent="0.25">
      <c r="F287" s="2"/>
      <c r="G287" s="2"/>
    </row>
    <row r="288" spans="6:7" x14ac:dyDescent="0.25">
      <c r="F288" s="2"/>
      <c r="G288" s="2"/>
    </row>
    <row r="289" spans="6:7" x14ac:dyDescent="0.25">
      <c r="F289" s="2"/>
      <c r="G289" s="2"/>
    </row>
    <row r="290" spans="6:7" x14ac:dyDescent="0.25">
      <c r="F290" s="2"/>
      <c r="G290" s="2"/>
    </row>
    <row r="291" spans="6:7" x14ac:dyDescent="0.25">
      <c r="F291" s="2"/>
      <c r="G291" s="2"/>
    </row>
    <row r="292" spans="6:7" x14ac:dyDescent="0.25">
      <c r="F292" s="2"/>
      <c r="G292" s="2"/>
    </row>
    <row r="293" spans="6:7" x14ac:dyDescent="0.25">
      <c r="F293" s="2"/>
      <c r="G293" s="2"/>
    </row>
    <row r="294" spans="6:7" x14ac:dyDescent="0.25">
      <c r="F294" s="2"/>
      <c r="G294" s="2"/>
    </row>
    <row r="295" spans="6:7" x14ac:dyDescent="0.25">
      <c r="F295" s="2"/>
      <c r="G295" s="2"/>
    </row>
    <row r="296" spans="6:7" x14ac:dyDescent="0.25">
      <c r="F296" s="2"/>
      <c r="G296" s="2"/>
    </row>
    <row r="297" spans="6:7" x14ac:dyDescent="0.25">
      <c r="F297" s="2"/>
      <c r="G297" s="2"/>
    </row>
    <row r="298" spans="6:7" x14ac:dyDescent="0.25">
      <c r="F298" s="2"/>
      <c r="G298" s="2"/>
    </row>
    <row r="299" spans="6:7" x14ac:dyDescent="0.25">
      <c r="F299" s="2"/>
      <c r="G299" s="2"/>
    </row>
    <row r="300" spans="6:7" x14ac:dyDescent="0.25">
      <c r="F300" s="2"/>
      <c r="G300" s="2"/>
    </row>
    <row r="301" spans="6:7" x14ac:dyDescent="0.25">
      <c r="F301" s="2"/>
      <c r="G301" s="2"/>
    </row>
    <row r="302" spans="6:7" x14ac:dyDescent="0.25">
      <c r="F302" s="2"/>
      <c r="G302" s="2"/>
    </row>
    <row r="303" spans="6:7" x14ac:dyDescent="0.25">
      <c r="F303" s="2"/>
      <c r="G303" s="2"/>
    </row>
    <row r="304" spans="6:7" x14ac:dyDescent="0.25">
      <c r="F304" s="2"/>
      <c r="G304" s="2"/>
    </row>
    <row r="305" spans="6:7" x14ac:dyDescent="0.25">
      <c r="F305" s="2"/>
      <c r="G305" s="2"/>
    </row>
    <row r="306" spans="6:7" x14ac:dyDescent="0.25">
      <c r="F306" s="2"/>
      <c r="G306" s="2"/>
    </row>
    <row r="307" spans="6:7" x14ac:dyDescent="0.25">
      <c r="F307" s="2"/>
      <c r="G307" s="2"/>
    </row>
    <row r="308" spans="6:7" x14ac:dyDescent="0.25">
      <c r="F308" s="2"/>
      <c r="G308" s="2"/>
    </row>
    <row r="309" spans="6:7" x14ac:dyDescent="0.25">
      <c r="F309" s="2"/>
      <c r="G309" s="2"/>
    </row>
    <row r="310" spans="6:7" x14ac:dyDescent="0.25">
      <c r="F310" s="2"/>
      <c r="G310" s="2"/>
    </row>
    <row r="311" spans="6:7" x14ac:dyDescent="0.25">
      <c r="F311" s="2"/>
      <c r="G311" s="2"/>
    </row>
    <row r="312" spans="6:7" x14ac:dyDescent="0.25">
      <c r="F312" s="2"/>
      <c r="G312" s="2"/>
    </row>
    <row r="313" spans="6:7" x14ac:dyDescent="0.25">
      <c r="F313" s="2"/>
      <c r="G313" s="2"/>
    </row>
    <row r="314" spans="6:7" x14ac:dyDescent="0.25">
      <c r="F314" s="2"/>
      <c r="G314" s="2"/>
    </row>
    <row r="315" spans="6:7" x14ac:dyDescent="0.25">
      <c r="F315" s="2"/>
      <c r="G315" s="2"/>
    </row>
    <row r="316" spans="6:7" x14ac:dyDescent="0.25">
      <c r="F316" s="2"/>
      <c r="G316" s="2"/>
    </row>
    <row r="317" spans="6:7" x14ac:dyDescent="0.25">
      <c r="F317" s="2"/>
      <c r="G317" s="2"/>
    </row>
    <row r="318" spans="6:7" x14ac:dyDescent="0.25">
      <c r="F318" s="2"/>
      <c r="G318" s="2"/>
    </row>
    <row r="319" spans="6:7" x14ac:dyDescent="0.25">
      <c r="F319" s="2"/>
      <c r="G319" s="2"/>
    </row>
    <row r="320" spans="6:7" x14ac:dyDescent="0.25">
      <c r="F320" s="2"/>
      <c r="G320" s="2"/>
    </row>
    <row r="321" spans="6:7" x14ac:dyDescent="0.25">
      <c r="F321" s="2"/>
      <c r="G321" s="2"/>
    </row>
    <row r="322" spans="6:7" x14ac:dyDescent="0.25">
      <c r="F322" s="2"/>
      <c r="G322" s="2"/>
    </row>
    <row r="323" spans="6:7" x14ac:dyDescent="0.25">
      <c r="F323" s="2"/>
      <c r="G323" s="2"/>
    </row>
    <row r="324" spans="6:7" x14ac:dyDescent="0.25">
      <c r="F324" s="2"/>
      <c r="G324" s="2"/>
    </row>
    <row r="325" spans="6:7" x14ac:dyDescent="0.25">
      <c r="F325" s="2"/>
      <c r="G325" s="2"/>
    </row>
    <row r="326" spans="6:7" x14ac:dyDescent="0.25">
      <c r="F326" s="2"/>
      <c r="G326" s="2"/>
    </row>
    <row r="327" spans="6:7" x14ac:dyDescent="0.25">
      <c r="F327" s="2"/>
      <c r="G327" s="2"/>
    </row>
    <row r="328" spans="6:7" x14ac:dyDescent="0.25">
      <c r="F328" s="2"/>
      <c r="G328" s="2"/>
    </row>
    <row r="329" spans="6:7" x14ac:dyDescent="0.25">
      <c r="F329" s="2"/>
      <c r="G329" s="2"/>
    </row>
    <row r="330" spans="6:7" x14ac:dyDescent="0.25">
      <c r="F330" s="2"/>
      <c r="G330" s="2"/>
    </row>
    <row r="331" spans="6:7" x14ac:dyDescent="0.25">
      <c r="F331" s="2"/>
      <c r="G331" s="2"/>
    </row>
    <row r="332" spans="6:7" x14ac:dyDescent="0.25">
      <c r="F332" s="2"/>
      <c r="G332" s="2"/>
    </row>
    <row r="333" spans="6:7" x14ac:dyDescent="0.25">
      <c r="F333" s="2"/>
      <c r="G333" s="2"/>
    </row>
    <row r="334" spans="6:7" x14ac:dyDescent="0.25">
      <c r="F334" s="2"/>
      <c r="G334" s="2"/>
    </row>
    <row r="335" spans="6:7" x14ac:dyDescent="0.25">
      <c r="F335" s="2"/>
      <c r="G335" s="2"/>
    </row>
    <row r="336" spans="6:7" x14ac:dyDescent="0.25">
      <c r="F336" s="2"/>
      <c r="G336" s="2"/>
    </row>
    <row r="337" spans="6:7" x14ac:dyDescent="0.25">
      <c r="F337" s="2"/>
      <c r="G337" s="2"/>
    </row>
    <row r="338" spans="6:7" x14ac:dyDescent="0.25">
      <c r="F338" s="2"/>
      <c r="G338" s="2"/>
    </row>
    <row r="339" spans="6:7" x14ac:dyDescent="0.25">
      <c r="F339" s="2"/>
      <c r="G339" s="2"/>
    </row>
    <row r="340" spans="6:7" x14ac:dyDescent="0.25">
      <c r="F340" s="2"/>
      <c r="G340" s="2"/>
    </row>
    <row r="341" spans="6:7" x14ac:dyDescent="0.25">
      <c r="F341" s="2"/>
      <c r="G341" s="2"/>
    </row>
    <row r="342" spans="6:7" x14ac:dyDescent="0.25">
      <c r="F342" s="2"/>
      <c r="G342" s="2"/>
    </row>
    <row r="343" spans="6:7" x14ac:dyDescent="0.25">
      <c r="F343" s="2"/>
      <c r="G343" s="2"/>
    </row>
    <row r="344" spans="6:7" x14ac:dyDescent="0.25">
      <c r="F344" s="2"/>
      <c r="G344" s="2"/>
    </row>
    <row r="345" spans="6:7" x14ac:dyDescent="0.25">
      <c r="F345" s="2"/>
      <c r="G345" s="2"/>
    </row>
    <row r="346" spans="6:7" x14ac:dyDescent="0.25">
      <c r="F346" s="2"/>
      <c r="G346" s="2"/>
    </row>
    <row r="347" spans="6:7" x14ac:dyDescent="0.25">
      <c r="F347" s="2"/>
      <c r="G347" s="2"/>
    </row>
    <row r="348" spans="6:7" x14ac:dyDescent="0.25">
      <c r="F348" s="2"/>
      <c r="G348" s="2"/>
    </row>
    <row r="349" spans="6:7" x14ac:dyDescent="0.25">
      <c r="F349" s="2"/>
      <c r="G349" s="2"/>
    </row>
    <row r="350" spans="6:7" x14ac:dyDescent="0.25">
      <c r="F350" s="2"/>
      <c r="G350" s="2"/>
    </row>
    <row r="351" spans="6:7" x14ac:dyDescent="0.25">
      <c r="F351" s="2"/>
      <c r="G351" s="2"/>
    </row>
    <row r="352" spans="6:7" x14ac:dyDescent="0.25">
      <c r="F352" s="2"/>
      <c r="G352" s="2"/>
    </row>
    <row r="353" spans="6:7" x14ac:dyDescent="0.25">
      <c r="F353" s="2"/>
      <c r="G353" s="2"/>
    </row>
    <row r="354" spans="6:7" x14ac:dyDescent="0.25">
      <c r="F354" s="2"/>
      <c r="G354" s="2"/>
    </row>
    <row r="355" spans="6:7" x14ac:dyDescent="0.25">
      <c r="F355" s="2"/>
      <c r="G355" s="2"/>
    </row>
    <row r="356" spans="6:7" x14ac:dyDescent="0.25">
      <c r="F356" s="2"/>
      <c r="G356" s="2"/>
    </row>
    <row r="357" spans="6:7" x14ac:dyDescent="0.25">
      <c r="F357" s="2"/>
      <c r="G357" s="2"/>
    </row>
    <row r="358" spans="6:7" x14ac:dyDescent="0.25">
      <c r="F358" s="2"/>
      <c r="G358" s="2"/>
    </row>
    <row r="359" spans="6:7" x14ac:dyDescent="0.25">
      <c r="F359" s="2"/>
      <c r="G359" s="2"/>
    </row>
    <row r="360" spans="6:7" x14ac:dyDescent="0.25">
      <c r="F360" s="2"/>
      <c r="G360" s="2"/>
    </row>
    <row r="361" spans="6:7" x14ac:dyDescent="0.25">
      <c r="F361" s="2"/>
      <c r="G361" s="2"/>
    </row>
    <row r="362" spans="6:7" x14ac:dyDescent="0.25">
      <c r="F362" s="2"/>
      <c r="G362" s="2"/>
    </row>
    <row r="363" spans="6:7" x14ac:dyDescent="0.25">
      <c r="F363" s="2"/>
      <c r="G363" s="2"/>
    </row>
    <row r="364" spans="6:7" x14ac:dyDescent="0.25">
      <c r="F364" s="2"/>
      <c r="G364" s="2"/>
    </row>
    <row r="365" spans="6:7" x14ac:dyDescent="0.25">
      <c r="F365" s="2"/>
      <c r="G365" s="2"/>
    </row>
    <row r="366" spans="6:7" x14ac:dyDescent="0.25">
      <c r="F366" s="2"/>
      <c r="G366" s="2"/>
    </row>
    <row r="367" spans="6:7" x14ac:dyDescent="0.25">
      <c r="F367" s="2"/>
      <c r="G367" s="2"/>
    </row>
    <row r="368" spans="6:7" x14ac:dyDescent="0.25">
      <c r="F368" s="2"/>
      <c r="G368" s="2"/>
    </row>
    <row r="369" spans="6:7" x14ac:dyDescent="0.25">
      <c r="F369" s="2"/>
      <c r="G369" s="2"/>
    </row>
    <row r="370" spans="6:7" x14ac:dyDescent="0.25">
      <c r="F370" s="2"/>
      <c r="G370" s="2"/>
    </row>
    <row r="371" spans="6:7" x14ac:dyDescent="0.25">
      <c r="F371" s="2"/>
      <c r="G371" s="2"/>
    </row>
    <row r="372" spans="6:7" x14ac:dyDescent="0.25">
      <c r="F372" s="2"/>
      <c r="G372" s="2"/>
    </row>
    <row r="373" spans="6:7" x14ac:dyDescent="0.25">
      <c r="F373" s="2"/>
      <c r="G373" s="2"/>
    </row>
    <row r="374" spans="6:7" x14ac:dyDescent="0.25">
      <c r="F374" s="2"/>
      <c r="G374" s="2"/>
    </row>
    <row r="375" spans="6:7" x14ac:dyDescent="0.25">
      <c r="F375" s="2"/>
      <c r="G375" s="2"/>
    </row>
    <row r="376" spans="6:7" x14ac:dyDescent="0.25">
      <c r="F376" s="2"/>
      <c r="G376" s="2"/>
    </row>
    <row r="377" spans="6:7" x14ac:dyDescent="0.25">
      <c r="F377" s="2"/>
      <c r="G377" s="2"/>
    </row>
    <row r="378" spans="6:7" x14ac:dyDescent="0.25">
      <c r="F378" s="2"/>
      <c r="G378" s="2"/>
    </row>
    <row r="379" spans="6:7" x14ac:dyDescent="0.25">
      <c r="F379" s="2"/>
      <c r="G379" s="2"/>
    </row>
    <row r="380" spans="6:7" x14ac:dyDescent="0.25">
      <c r="F380" s="2"/>
      <c r="G380" s="2"/>
    </row>
    <row r="381" spans="6:7" x14ac:dyDescent="0.25">
      <c r="F381" s="2"/>
      <c r="G381" s="2"/>
    </row>
    <row r="382" spans="6:7" x14ac:dyDescent="0.25">
      <c r="F382" s="2"/>
      <c r="G382" s="2"/>
    </row>
    <row r="383" spans="6:7" x14ac:dyDescent="0.25">
      <c r="F383" s="2"/>
      <c r="G383" s="2"/>
    </row>
    <row r="384" spans="6:7" x14ac:dyDescent="0.25">
      <c r="F384" s="2"/>
      <c r="G384" s="2"/>
    </row>
    <row r="385" spans="6:7" x14ac:dyDescent="0.25">
      <c r="F385" s="2"/>
      <c r="G385" s="2"/>
    </row>
    <row r="386" spans="6:7" x14ac:dyDescent="0.25">
      <c r="F386" s="2"/>
      <c r="G386" s="2"/>
    </row>
    <row r="387" spans="6:7" x14ac:dyDescent="0.25">
      <c r="F387" s="2"/>
      <c r="G387" s="2"/>
    </row>
    <row r="388" spans="6:7" x14ac:dyDescent="0.25">
      <c r="F388" s="2"/>
      <c r="G388" s="2"/>
    </row>
    <row r="389" spans="6:7" x14ac:dyDescent="0.25">
      <c r="F389" s="2"/>
      <c r="G389" s="2"/>
    </row>
    <row r="390" spans="6:7" x14ac:dyDescent="0.25">
      <c r="F390" s="2"/>
      <c r="G390" s="2"/>
    </row>
    <row r="391" spans="6:7" x14ac:dyDescent="0.25">
      <c r="F391" s="2"/>
      <c r="G391" s="2"/>
    </row>
    <row r="392" spans="6:7" x14ac:dyDescent="0.25">
      <c r="F392" s="2"/>
      <c r="G392" s="2"/>
    </row>
    <row r="393" spans="6:7" x14ac:dyDescent="0.25">
      <c r="F393" s="2"/>
      <c r="G393" s="2"/>
    </row>
    <row r="394" spans="6:7" x14ac:dyDescent="0.25">
      <c r="F394" s="2"/>
      <c r="G394" s="2"/>
    </row>
    <row r="395" spans="6:7" x14ac:dyDescent="0.25">
      <c r="F395" s="2"/>
      <c r="G395" s="2"/>
    </row>
    <row r="396" spans="6:7" x14ac:dyDescent="0.25">
      <c r="F396" s="2"/>
      <c r="G396" s="2"/>
    </row>
    <row r="397" spans="6:7" x14ac:dyDescent="0.25">
      <c r="F397" s="2"/>
      <c r="G397" s="2"/>
    </row>
    <row r="398" spans="6:7" x14ac:dyDescent="0.25">
      <c r="F398" s="2"/>
      <c r="G398" s="2"/>
    </row>
    <row r="399" spans="6:7" x14ac:dyDescent="0.25">
      <c r="F399" s="2"/>
      <c r="G399" s="2"/>
    </row>
    <row r="400" spans="6:7" x14ac:dyDescent="0.25">
      <c r="F400" s="2"/>
      <c r="G400" s="2"/>
    </row>
    <row r="401" spans="6:7" x14ac:dyDescent="0.25">
      <c r="F401" s="2"/>
      <c r="G401" s="2"/>
    </row>
    <row r="402" spans="6:7" x14ac:dyDescent="0.25">
      <c r="F402" s="2"/>
      <c r="G402" s="2"/>
    </row>
    <row r="403" spans="6:7" x14ac:dyDescent="0.25">
      <c r="F403" s="2"/>
      <c r="G403" s="2"/>
    </row>
    <row r="404" spans="6:7" x14ac:dyDescent="0.25">
      <c r="F404" s="2"/>
      <c r="G404" s="2"/>
    </row>
    <row r="405" spans="6:7" x14ac:dyDescent="0.25">
      <c r="F405" s="2"/>
      <c r="G405" s="2"/>
    </row>
    <row r="406" spans="6:7" x14ac:dyDescent="0.25">
      <c r="F406" s="2"/>
      <c r="G406" s="2"/>
    </row>
    <row r="407" spans="6:7" x14ac:dyDescent="0.25">
      <c r="F407" s="2"/>
      <c r="G407" s="2"/>
    </row>
    <row r="408" spans="6:7" x14ac:dyDescent="0.25">
      <c r="F408" s="2"/>
      <c r="G408" s="2"/>
    </row>
    <row r="409" spans="6:7" x14ac:dyDescent="0.25">
      <c r="F409" s="2"/>
      <c r="G409" s="2"/>
    </row>
    <row r="410" spans="6:7" x14ac:dyDescent="0.25">
      <c r="F410" s="2"/>
      <c r="G410" s="2"/>
    </row>
    <row r="411" spans="6:7" x14ac:dyDescent="0.25">
      <c r="F411" s="2"/>
      <c r="G411" s="2"/>
    </row>
    <row r="412" spans="6:7" x14ac:dyDescent="0.25">
      <c r="F412" s="2"/>
      <c r="G412" s="2"/>
    </row>
    <row r="413" spans="6:7" x14ac:dyDescent="0.25">
      <c r="F413" s="2"/>
      <c r="G413" s="2"/>
    </row>
    <row r="414" spans="6:7" x14ac:dyDescent="0.25">
      <c r="F414" s="2"/>
      <c r="G414" s="2"/>
    </row>
    <row r="415" spans="6:7" x14ac:dyDescent="0.25">
      <c r="F415" s="2"/>
      <c r="G415" s="2"/>
    </row>
    <row r="416" spans="6:7" x14ac:dyDescent="0.25">
      <c r="F416" s="2"/>
      <c r="G416" s="2"/>
    </row>
    <row r="417" spans="6:7" x14ac:dyDescent="0.25">
      <c r="F417" s="2"/>
      <c r="G417" s="2"/>
    </row>
    <row r="418" spans="6:7" x14ac:dyDescent="0.25">
      <c r="F418" s="2"/>
      <c r="G418" s="2"/>
    </row>
    <row r="419" spans="6:7" x14ac:dyDescent="0.25">
      <c r="F419" s="2"/>
      <c r="G419" s="2"/>
    </row>
    <row r="420" spans="6:7" x14ac:dyDescent="0.25">
      <c r="F420" s="2"/>
      <c r="G420" s="2"/>
    </row>
    <row r="421" spans="6:7" x14ac:dyDescent="0.25">
      <c r="F421" s="2"/>
      <c r="G421" s="2"/>
    </row>
    <row r="422" spans="6:7" x14ac:dyDescent="0.25">
      <c r="F422" s="2"/>
      <c r="G422" s="2"/>
    </row>
    <row r="423" spans="6:7" x14ac:dyDescent="0.25">
      <c r="F423" s="2"/>
      <c r="G423" s="2"/>
    </row>
    <row r="424" spans="6:7" x14ac:dyDescent="0.25">
      <c r="F424" s="2"/>
      <c r="G424" s="2"/>
    </row>
    <row r="425" spans="6:7" x14ac:dyDescent="0.25">
      <c r="F425" s="2"/>
      <c r="G425" s="2"/>
    </row>
    <row r="426" spans="6:7" x14ac:dyDescent="0.25">
      <c r="F426" s="2"/>
      <c r="G426" s="2"/>
    </row>
    <row r="427" spans="6:7" x14ac:dyDescent="0.25">
      <c r="F427" s="2"/>
      <c r="G427" s="2"/>
    </row>
    <row r="428" spans="6:7" x14ac:dyDescent="0.25">
      <c r="F428" s="2"/>
      <c r="G428" s="2"/>
    </row>
    <row r="429" spans="6:7" x14ac:dyDescent="0.25">
      <c r="F429" s="2"/>
      <c r="G429" s="2"/>
    </row>
    <row r="430" spans="6:7" x14ac:dyDescent="0.25">
      <c r="F430" s="2"/>
      <c r="G430" s="2"/>
    </row>
    <row r="431" spans="6:7" x14ac:dyDescent="0.25">
      <c r="F431" s="2"/>
      <c r="G431" s="2"/>
    </row>
    <row r="432" spans="6:7" x14ac:dyDescent="0.25">
      <c r="F432" s="2"/>
      <c r="G432" s="2"/>
    </row>
    <row r="433" spans="6:7" x14ac:dyDescent="0.25">
      <c r="F433" s="2"/>
      <c r="G433" s="2"/>
    </row>
    <row r="434" spans="6:7" x14ac:dyDescent="0.25">
      <c r="F434" s="2"/>
      <c r="G434" s="2"/>
    </row>
    <row r="435" spans="6:7" x14ac:dyDescent="0.25">
      <c r="F435" s="2"/>
      <c r="G435" s="2"/>
    </row>
    <row r="436" spans="6:7" x14ac:dyDescent="0.25">
      <c r="F436" s="2"/>
      <c r="G436" s="2"/>
    </row>
    <row r="437" spans="6:7" x14ac:dyDescent="0.25">
      <c r="F437" s="2"/>
      <c r="G437" s="2"/>
    </row>
    <row r="438" spans="6:7" x14ac:dyDescent="0.25">
      <c r="F438" s="2"/>
      <c r="G438" s="2"/>
    </row>
    <row r="439" spans="6:7" x14ac:dyDescent="0.25">
      <c r="F439" s="2"/>
      <c r="G439" s="2"/>
    </row>
    <row r="440" spans="6:7" x14ac:dyDescent="0.25">
      <c r="F440" s="2"/>
      <c r="G440" s="2"/>
    </row>
    <row r="441" spans="6:7" x14ac:dyDescent="0.25">
      <c r="F441" s="2"/>
      <c r="G441" s="2"/>
    </row>
    <row r="442" spans="6:7" x14ac:dyDescent="0.25">
      <c r="F442" s="2"/>
      <c r="G442" s="2"/>
    </row>
    <row r="443" spans="6:7" x14ac:dyDescent="0.25">
      <c r="F443" s="2"/>
      <c r="G443" s="2"/>
    </row>
    <row r="444" spans="6:7" x14ac:dyDescent="0.25">
      <c r="F444" s="2"/>
      <c r="G444" s="2"/>
    </row>
    <row r="445" spans="6:7" x14ac:dyDescent="0.25">
      <c r="F445" s="2"/>
      <c r="G445" s="2"/>
    </row>
    <row r="446" spans="6:7" x14ac:dyDescent="0.25">
      <c r="F446" s="2"/>
      <c r="G446" s="2"/>
    </row>
    <row r="447" spans="6:7" x14ac:dyDescent="0.25">
      <c r="F447" s="2"/>
      <c r="G447" s="2"/>
    </row>
    <row r="448" spans="6:7" x14ac:dyDescent="0.25">
      <c r="F448" s="2"/>
      <c r="G448" s="2"/>
    </row>
    <row r="449" spans="6:7" x14ac:dyDescent="0.25">
      <c r="F449" s="2"/>
      <c r="G449" s="2"/>
    </row>
    <row r="450" spans="6:7" x14ac:dyDescent="0.25">
      <c r="F450" s="2"/>
      <c r="G450" s="2"/>
    </row>
    <row r="451" spans="6:7" x14ac:dyDescent="0.25">
      <c r="F451" s="2"/>
      <c r="G451" s="2"/>
    </row>
    <row r="452" spans="6:7" x14ac:dyDescent="0.25">
      <c r="F452" s="2"/>
      <c r="G452" s="2"/>
    </row>
    <row r="453" spans="6:7" x14ac:dyDescent="0.25">
      <c r="F453" s="2"/>
      <c r="G453" s="2"/>
    </row>
    <row r="454" spans="6:7" x14ac:dyDescent="0.25">
      <c r="F454" s="2"/>
      <c r="G454" s="2"/>
    </row>
    <row r="455" spans="6:7" x14ac:dyDescent="0.25">
      <c r="F455" s="2"/>
      <c r="G455" s="2"/>
    </row>
    <row r="456" spans="6:7" x14ac:dyDescent="0.25">
      <c r="F456" s="2"/>
      <c r="G456" s="2"/>
    </row>
    <row r="457" spans="6:7" x14ac:dyDescent="0.25">
      <c r="F457" s="2"/>
      <c r="G457" s="2"/>
    </row>
    <row r="458" spans="6:7" x14ac:dyDescent="0.25">
      <c r="F458" s="2"/>
      <c r="G458" s="2"/>
    </row>
    <row r="459" spans="6:7" x14ac:dyDescent="0.25">
      <c r="F459" s="2"/>
      <c r="G459" s="2"/>
    </row>
    <row r="460" spans="6:7" x14ac:dyDescent="0.25">
      <c r="F460" s="2"/>
      <c r="G460" s="2"/>
    </row>
    <row r="461" spans="6:7" x14ac:dyDescent="0.25">
      <c r="F461" s="2"/>
      <c r="G461" s="2"/>
    </row>
    <row r="462" spans="6:7" x14ac:dyDescent="0.25">
      <c r="F462" s="2"/>
      <c r="G462" s="2"/>
    </row>
    <row r="463" spans="6:7" x14ac:dyDescent="0.25">
      <c r="F463" s="2"/>
      <c r="G463" s="2"/>
    </row>
    <row r="464" spans="6:7" x14ac:dyDescent="0.25">
      <c r="F464" s="2"/>
      <c r="G464" s="2"/>
    </row>
    <row r="465" spans="6:7" x14ac:dyDescent="0.25">
      <c r="F465" s="2"/>
      <c r="G465" s="2"/>
    </row>
    <row r="466" spans="6:7" x14ac:dyDescent="0.25">
      <c r="F466" s="2"/>
      <c r="G466" s="2"/>
    </row>
    <row r="467" spans="6:7" x14ac:dyDescent="0.25">
      <c r="F467" s="2"/>
      <c r="G467" s="2"/>
    </row>
    <row r="468" spans="6:7" x14ac:dyDescent="0.25">
      <c r="F468" s="2"/>
      <c r="G468" s="2"/>
    </row>
    <row r="469" spans="6:7" x14ac:dyDescent="0.25">
      <c r="F469" s="2"/>
      <c r="G469" s="2"/>
    </row>
    <row r="470" spans="6:7" x14ac:dyDescent="0.25">
      <c r="F470" s="2"/>
      <c r="G470" s="2"/>
    </row>
    <row r="471" spans="6:7" x14ac:dyDescent="0.25">
      <c r="F471" s="2"/>
      <c r="G471" s="2"/>
    </row>
    <row r="472" spans="6:7" x14ac:dyDescent="0.25">
      <c r="F472" s="2"/>
      <c r="G472" s="2"/>
    </row>
    <row r="473" spans="6:7" x14ac:dyDescent="0.25">
      <c r="F473" s="2"/>
      <c r="G473" s="2"/>
    </row>
    <row r="474" spans="6:7" x14ac:dyDescent="0.25">
      <c r="F474" s="2"/>
      <c r="G474" s="2"/>
    </row>
    <row r="475" spans="6:7" x14ac:dyDescent="0.25">
      <c r="F475" s="2"/>
      <c r="G475" s="2"/>
    </row>
    <row r="476" spans="6:7" x14ac:dyDescent="0.25">
      <c r="F476" s="2"/>
      <c r="G476" s="2"/>
    </row>
    <row r="477" spans="6:7" x14ac:dyDescent="0.25">
      <c r="F477" s="2"/>
      <c r="G477" s="2"/>
    </row>
    <row r="478" spans="6:7" x14ac:dyDescent="0.25">
      <c r="F478" s="2"/>
      <c r="G478" s="2"/>
    </row>
    <row r="479" spans="6:7" x14ac:dyDescent="0.25">
      <c r="F479" s="2"/>
      <c r="G479" s="2"/>
    </row>
    <row r="480" spans="6:7" x14ac:dyDescent="0.25">
      <c r="F480" s="2"/>
      <c r="G480" s="2"/>
    </row>
    <row r="481" spans="6:7" x14ac:dyDescent="0.25">
      <c r="F481" s="2"/>
      <c r="G481" s="2"/>
    </row>
    <row r="482" spans="6:7" x14ac:dyDescent="0.25">
      <c r="F482" s="2"/>
      <c r="G482" s="2"/>
    </row>
    <row r="483" spans="6:7" x14ac:dyDescent="0.25">
      <c r="F483" s="2"/>
      <c r="G483" s="2"/>
    </row>
    <row r="484" spans="6:7" x14ac:dyDescent="0.25">
      <c r="F484" s="2"/>
      <c r="G484" s="2"/>
    </row>
    <row r="485" spans="6:7" x14ac:dyDescent="0.25">
      <c r="F485" s="2"/>
      <c r="G485" s="2"/>
    </row>
    <row r="486" spans="6:7" x14ac:dyDescent="0.25">
      <c r="F486" s="2"/>
      <c r="G486" s="2"/>
    </row>
    <row r="487" spans="6:7" x14ac:dyDescent="0.25">
      <c r="F487" s="2"/>
      <c r="G487" s="2"/>
    </row>
    <row r="488" spans="6:7" x14ac:dyDescent="0.25">
      <c r="F488" s="2"/>
      <c r="G488" s="2"/>
    </row>
    <row r="489" spans="6:7" x14ac:dyDescent="0.25">
      <c r="F489" s="2"/>
      <c r="G489" s="2"/>
    </row>
    <row r="490" spans="6:7" x14ac:dyDescent="0.25">
      <c r="F490" s="2"/>
      <c r="G490" s="2"/>
    </row>
    <row r="491" spans="6:7" x14ac:dyDescent="0.25">
      <c r="F491" s="2"/>
      <c r="G491" s="2"/>
    </row>
    <row r="492" spans="6:7" x14ac:dyDescent="0.25">
      <c r="F492" s="2"/>
      <c r="G492" s="2"/>
    </row>
    <row r="493" spans="6:7" x14ac:dyDescent="0.25">
      <c r="F493" s="2"/>
      <c r="G493" s="2"/>
    </row>
    <row r="494" spans="6:7" x14ac:dyDescent="0.25">
      <c r="F494" s="2"/>
      <c r="G494" s="2"/>
    </row>
    <row r="495" spans="6:7" x14ac:dyDescent="0.25">
      <c r="F495" s="2"/>
      <c r="G495" s="2"/>
    </row>
    <row r="496" spans="6:7" x14ac:dyDescent="0.25">
      <c r="F496" s="2"/>
      <c r="G496" s="2"/>
    </row>
    <row r="497" spans="6:7" x14ac:dyDescent="0.25">
      <c r="F497" s="2"/>
      <c r="G497" s="2"/>
    </row>
    <row r="498" spans="6:7" x14ac:dyDescent="0.25">
      <c r="F498" s="2"/>
      <c r="G498" s="2"/>
    </row>
    <row r="499" spans="6:7" x14ac:dyDescent="0.25">
      <c r="F499" s="2"/>
      <c r="G499" s="2"/>
    </row>
    <row r="500" spans="6:7" x14ac:dyDescent="0.25">
      <c r="F500" s="2"/>
      <c r="G500" s="2"/>
    </row>
    <row r="501" spans="6:7" x14ac:dyDescent="0.25">
      <c r="F501" s="2"/>
      <c r="G501" s="2"/>
    </row>
    <row r="502" spans="6:7" x14ac:dyDescent="0.25">
      <c r="F502" s="2"/>
      <c r="G502" s="2"/>
    </row>
    <row r="503" spans="6:7" x14ac:dyDescent="0.25">
      <c r="F503" s="2"/>
      <c r="G503" s="2"/>
    </row>
    <row r="504" spans="6:7" x14ac:dyDescent="0.25">
      <c r="F504" s="2"/>
      <c r="G504" s="2"/>
    </row>
    <row r="505" spans="6:7" x14ac:dyDescent="0.25">
      <c r="F505" s="2"/>
      <c r="G505" s="2"/>
    </row>
    <row r="506" spans="6:7" x14ac:dyDescent="0.25">
      <c r="F506" s="2"/>
      <c r="G506" s="2"/>
    </row>
    <row r="507" spans="6:7" x14ac:dyDescent="0.25">
      <c r="F507" s="2"/>
      <c r="G507" s="2"/>
    </row>
    <row r="508" spans="6:7" x14ac:dyDescent="0.25">
      <c r="F508" s="2"/>
      <c r="G508" s="2"/>
    </row>
    <row r="509" spans="6:7" x14ac:dyDescent="0.25">
      <c r="F509" s="2"/>
      <c r="G509" s="2"/>
    </row>
    <row r="510" spans="6:7" x14ac:dyDescent="0.25">
      <c r="F510" s="2"/>
      <c r="G510" s="2"/>
    </row>
    <row r="511" spans="6:7" x14ac:dyDescent="0.25">
      <c r="F511" s="2"/>
      <c r="G511" s="2"/>
    </row>
    <row r="512" spans="6:7" x14ac:dyDescent="0.25">
      <c r="F512" s="2"/>
      <c r="G512" s="2"/>
    </row>
    <row r="513" spans="6:7" x14ac:dyDescent="0.25">
      <c r="F513" s="2"/>
      <c r="G513" s="2"/>
    </row>
    <row r="514" spans="6:7" x14ac:dyDescent="0.25">
      <c r="F514" s="2"/>
      <c r="G514" s="2"/>
    </row>
    <row r="515" spans="6:7" x14ac:dyDescent="0.25">
      <c r="F515" s="2"/>
      <c r="G515" s="2"/>
    </row>
    <row r="516" spans="6:7" x14ac:dyDescent="0.25">
      <c r="F516" s="2"/>
      <c r="G516" s="2"/>
    </row>
    <row r="517" spans="6:7" x14ac:dyDescent="0.25">
      <c r="F517" s="2"/>
      <c r="G517" s="2"/>
    </row>
    <row r="518" spans="6:7" x14ac:dyDescent="0.25">
      <c r="F518" s="2"/>
      <c r="G518" s="2"/>
    </row>
    <row r="519" spans="6:7" x14ac:dyDescent="0.25">
      <c r="F519" s="2"/>
      <c r="G519" s="2"/>
    </row>
    <row r="520" spans="6:7" x14ac:dyDescent="0.25">
      <c r="F520" s="2"/>
      <c r="G520" s="2"/>
    </row>
    <row r="521" spans="6:7" x14ac:dyDescent="0.25">
      <c r="F521" s="2"/>
      <c r="G521" s="2"/>
    </row>
    <row r="522" spans="6:7" x14ac:dyDescent="0.25">
      <c r="F522" s="2"/>
      <c r="G522" s="2"/>
    </row>
    <row r="523" spans="6:7" x14ac:dyDescent="0.25">
      <c r="F523" s="2"/>
      <c r="G523" s="2"/>
    </row>
    <row r="524" spans="6:7" x14ac:dyDescent="0.25">
      <c r="F524" s="2"/>
      <c r="G524" s="2"/>
    </row>
    <row r="525" spans="6:7" x14ac:dyDescent="0.25">
      <c r="F525" s="2"/>
      <c r="G525" s="2"/>
    </row>
    <row r="526" spans="6:7" x14ac:dyDescent="0.25">
      <c r="F526" s="2"/>
      <c r="G526" s="2"/>
    </row>
    <row r="527" spans="6:7" x14ac:dyDescent="0.25">
      <c r="F527" s="2"/>
      <c r="G527" s="2"/>
    </row>
    <row r="528" spans="6:7" x14ac:dyDescent="0.25">
      <c r="F528" s="2"/>
      <c r="G528" s="2"/>
    </row>
    <row r="529" spans="6:7" x14ac:dyDescent="0.25">
      <c r="F529" s="2"/>
      <c r="G529" s="2"/>
    </row>
    <row r="530" spans="6:7" x14ac:dyDescent="0.25">
      <c r="F530" s="2"/>
      <c r="G530" s="2"/>
    </row>
    <row r="531" spans="6:7" x14ac:dyDescent="0.25">
      <c r="F531" s="2"/>
      <c r="G531" s="2"/>
    </row>
    <row r="532" spans="6:7" x14ac:dyDescent="0.25">
      <c r="F532" s="2"/>
      <c r="G532" s="2"/>
    </row>
    <row r="533" spans="6:7" x14ac:dyDescent="0.25">
      <c r="F533" s="2"/>
      <c r="G533" s="2"/>
    </row>
    <row r="534" spans="6:7" x14ac:dyDescent="0.25">
      <c r="F534" s="2"/>
      <c r="G534" s="2"/>
    </row>
    <row r="535" spans="6:7" x14ac:dyDescent="0.25">
      <c r="F535" s="2"/>
      <c r="G535" s="2"/>
    </row>
    <row r="536" spans="6:7" x14ac:dyDescent="0.25">
      <c r="F536" s="2"/>
      <c r="G536" s="2"/>
    </row>
    <row r="537" spans="6:7" x14ac:dyDescent="0.25">
      <c r="F537" s="2"/>
      <c r="G537" s="2"/>
    </row>
    <row r="538" spans="6:7" x14ac:dyDescent="0.25">
      <c r="F538" s="2"/>
      <c r="G538" s="2"/>
    </row>
    <row r="539" spans="6:7" x14ac:dyDescent="0.25">
      <c r="F539" s="2"/>
      <c r="G539" s="2"/>
    </row>
    <row r="540" spans="6:7" x14ac:dyDescent="0.25">
      <c r="F540" s="2"/>
      <c r="G540" s="2"/>
    </row>
    <row r="541" spans="6:7" x14ac:dyDescent="0.25">
      <c r="F541" s="2"/>
      <c r="G541" s="2"/>
    </row>
    <row r="542" spans="6:7" x14ac:dyDescent="0.25">
      <c r="F542" s="2"/>
      <c r="G542" s="2"/>
    </row>
    <row r="543" spans="6:7" x14ac:dyDescent="0.25">
      <c r="F543" s="2"/>
      <c r="G543" s="2"/>
    </row>
    <row r="544" spans="6:7" x14ac:dyDescent="0.25">
      <c r="F544" s="2"/>
      <c r="G544" s="2"/>
    </row>
    <row r="545" spans="6:7" x14ac:dyDescent="0.25">
      <c r="F545" s="2"/>
      <c r="G545" s="2"/>
    </row>
    <row r="546" spans="6:7" x14ac:dyDescent="0.25">
      <c r="F546" s="2"/>
      <c r="G546" s="2"/>
    </row>
    <row r="547" spans="6:7" x14ac:dyDescent="0.25">
      <c r="F547" s="2"/>
      <c r="G547" s="2"/>
    </row>
    <row r="548" spans="6:7" x14ac:dyDescent="0.25">
      <c r="F548" s="2"/>
      <c r="G548" s="2"/>
    </row>
    <row r="549" spans="6:7" x14ac:dyDescent="0.25">
      <c r="F549" s="2"/>
      <c r="G549" s="2"/>
    </row>
    <row r="550" spans="6:7" x14ac:dyDescent="0.25">
      <c r="F550" s="2"/>
      <c r="G550" s="2"/>
    </row>
    <row r="551" spans="6:7" x14ac:dyDescent="0.25">
      <c r="F551" s="2"/>
      <c r="G551" s="2"/>
    </row>
    <row r="552" spans="6:7" x14ac:dyDescent="0.25">
      <c r="F552" s="2"/>
      <c r="G552" s="2"/>
    </row>
    <row r="553" spans="6:7" x14ac:dyDescent="0.25">
      <c r="F553" s="2"/>
      <c r="G553" s="2"/>
    </row>
    <row r="554" spans="6:7" x14ac:dyDescent="0.25">
      <c r="F554" s="2"/>
      <c r="G554" s="2"/>
    </row>
    <row r="555" spans="6:7" x14ac:dyDescent="0.25">
      <c r="F555" s="2"/>
      <c r="G555" s="2"/>
    </row>
    <row r="556" spans="6:7" x14ac:dyDescent="0.25">
      <c r="F556" s="2"/>
      <c r="G556" s="2"/>
    </row>
    <row r="557" spans="6:7" x14ac:dyDescent="0.25">
      <c r="F557" s="2"/>
      <c r="G557" s="2"/>
    </row>
    <row r="558" spans="6:7" x14ac:dyDescent="0.25">
      <c r="F558" s="2"/>
      <c r="G558" s="2"/>
    </row>
    <row r="559" spans="6:7" x14ac:dyDescent="0.25">
      <c r="F559" s="2"/>
      <c r="G559" s="2"/>
    </row>
    <row r="560" spans="6:7" x14ac:dyDescent="0.25">
      <c r="F560" s="2"/>
      <c r="G560" s="2"/>
    </row>
    <row r="561" spans="6:7" x14ac:dyDescent="0.25">
      <c r="F561" s="2"/>
      <c r="G561" s="2"/>
    </row>
    <row r="562" spans="6:7" x14ac:dyDescent="0.25">
      <c r="F562" s="2"/>
      <c r="G562" s="2"/>
    </row>
    <row r="563" spans="6:7" x14ac:dyDescent="0.25">
      <c r="F563" s="2"/>
      <c r="G563" s="2"/>
    </row>
    <row r="564" spans="6:7" x14ac:dyDescent="0.25">
      <c r="F564" s="2"/>
      <c r="G564" s="2"/>
    </row>
    <row r="565" spans="6:7" x14ac:dyDescent="0.25">
      <c r="F565" s="2"/>
      <c r="G565" s="2"/>
    </row>
    <row r="566" spans="6:7" x14ac:dyDescent="0.25">
      <c r="F566" s="2"/>
      <c r="G566" s="2"/>
    </row>
    <row r="567" spans="6:7" x14ac:dyDescent="0.25">
      <c r="F567" s="2"/>
      <c r="G567" s="2"/>
    </row>
    <row r="568" spans="6:7" x14ac:dyDescent="0.25">
      <c r="F568" s="2"/>
      <c r="G568" s="2"/>
    </row>
    <row r="569" spans="6:7" x14ac:dyDescent="0.25">
      <c r="F569" s="2"/>
      <c r="G569" s="2"/>
    </row>
    <row r="570" spans="6:7" x14ac:dyDescent="0.25">
      <c r="F570" s="2"/>
      <c r="G570" s="2"/>
    </row>
    <row r="571" spans="6:7" x14ac:dyDescent="0.25">
      <c r="F571" s="2"/>
      <c r="G571" s="2"/>
    </row>
    <row r="572" spans="6:7" x14ac:dyDescent="0.25">
      <c r="F572" s="2"/>
      <c r="G572" s="2"/>
    </row>
    <row r="573" spans="6:7" x14ac:dyDescent="0.25">
      <c r="F573" s="2"/>
      <c r="G573" s="2"/>
    </row>
    <row r="574" spans="6:7" x14ac:dyDescent="0.25">
      <c r="F574" s="2"/>
      <c r="G574" s="2"/>
    </row>
    <row r="575" spans="6:7" x14ac:dyDescent="0.25">
      <c r="F575" s="2"/>
      <c r="G575" s="2"/>
    </row>
    <row r="576" spans="6:7" x14ac:dyDescent="0.25">
      <c r="F576" s="2"/>
      <c r="G576" s="2"/>
    </row>
    <row r="577" spans="6:7" x14ac:dyDescent="0.25">
      <c r="F577" s="2"/>
      <c r="G577" s="2"/>
    </row>
    <row r="578" spans="6:7" x14ac:dyDescent="0.25">
      <c r="F578" s="2"/>
      <c r="G578" s="2"/>
    </row>
    <row r="579" spans="6:7" x14ac:dyDescent="0.25">
      <c r="F579" s="2"/>
      <c r="G579" s="2"/>
    </row>
    <row r="580" spans="6:7" x14ac:dyDescent="0.25">
      <c r="F580" s="2"/>
      <c r="G580" s="2"/>
    </row>
    <row r="581" spans="6:7" x14ac:dyDescent="0.25">
      <c r="F581" s="2"/>
      <c r="G581" s="2"/>
    </row>
    <row r="582" spans="6:7" x14ac:dyDescent="0.25">
      <c r="F582" s="2"/>
      <c r="G582" s="2"/>
    </row>
    <row r="583" spans="6:7" x14ac:dyDescent="0.25">
      <c r="F583" s="2"/>
      <c r="G583" s="2"/>
    </row>
    <row r="584" spans="6:7" x14ac:dyDescent="0.25">
      <c r="F584" s="2"/>
      <c r="G584" s="2"/>
    </row>
    <row r="585" spans="6:7" x14ac:dyDescent="0.25">
      <c r="F585" s="2"/>
      <c r="G585" s="2"/>
    </row>
    <row r="586" spans="6:7" x14ac:dyDescent="0.25">
      <c r="F586" s="2"/>
      <c r="G586" s="2"/>
    </row>
    <row r="587" spans="6:7" x14ac:dyDescent="0.25">
      <c r="F587" s="2"/>
      <c r="G587" s="2"/>
    </row>
    <row r="588" spans="6:7" x14ac:dyDescent="0.25">
      <c r="F588" s="2"/>
      <c r="G588" s="2"/>
    </row>
    <row r="589" spans="6:7" x14ac:dyDescent="0.25">
      <c r="F589" s="2"/>
      <c r="G589" s="2"/>
    </row>
    <row r="590" spans="6:7" x14ac:dyDescent="0.25">
      <c r="F590" s="2"/>
      <c r="G590" s="2"/>
    </row>
    <row r="591" spans="6:7" x14ac:dyDescent="0.25">
      <c r="F591" s="2"/>
      <c r="G591" s="2"/>
    </row>
    <row r="592" spans="6:7" x14ac:dyDescent="0.25">
      <c r="F592" s="2"/>
      <c r="G592" s="2"/>
    </row>
    <row r="593" spans="6:7" x14ac:dyDescent="0.25">
      <c r="F593" s="2"/>
      <c r="G593" s="2"/>
    </row>
    <row r="594" spans="6:7" x14ac:dyDescent="0.25">
      <c r="F594" s="2"/>
      <c r="G594" s="2"/>
    </row>
    <row r="595" spans="6:7" x14ac:dyDescent="0.25">
      <c r="F595" s="2"/>
      <c r="G595" s="2"/>
    </row>
    <row r="596" spans="6:7" x14ac:dyDescent="0.25">
      <c r="F596" s="2"/>
      <c r="G596" s="2"/>
    </row>
    <row r="597" spans="6:7" x14ac:dyDescent="0.25">
      <c r="F597" s="2"/>
      <c r="G597" s="2"/>
    </row>
    <row r="598" spans="6:7" x14ac:dyDescent="0.25">
      <c r="F598" s="2"/>
      <c r="G598" s="2"/>
    </row>
    <row r="599" spans="6:7" x14ac:dyDescent="0.25">
      <c r="F599" s="2"/>
      <c r="G599" s="2"/>
    </row>
    <row r="600" spans="6:7" x14ac:dyDescent="0.25">
      <c r="F600" s="2"/>
      <c r="G600" s="2"/>
    </row>
    <row r="601" spans="6:7" x14ac:dyDescent="0.25">
      <c r="F601" s="2"/>
      <c r="G601" s="2"/>
    </row>
    <row r="602" spans="6:7" x14ac:dyDescent="0.25">
      <c r="F602" s="2"/>
      <c r="G602" s="2"/>
    </row>
    <row r="603" spans="6:7" x14ac:dyDescent="0.25">
      <c r="F603" s="2"/>
      <c r="G603" s="2"/>
    </row>
    <row r="604" spans="6:7" x14ac:dyDescent="0.25">
      <c r="F604" s="2"/>
      <c r="G604" s="2"/>
    </row>
    <row r="605" spans="6:7" x14ac:dyDescent="0.25">
      <c r="F605" s="2"/>
      <c r="G605" s="2"/>
    </row>
    <row r="606" spans="6:7" x14ac:dyDescent="0.25">
      <c r="F606" s="2"/>
      <c r="G606" s="2"/>
    </row>
    <row r="607" spans="6:7" x14ac:dyDescent="0.25">
      <c r="F607" s="2"/>
      <c r="G607" s="2"/>
    </row>
    <row r="608" spans="6:7" x14ac:dyDescent="0.25">
      <c r="F608" s="2"/>
      <c r="G608" s="2"/>
    </row>
    <row r="609" spans="6:7" x14ac:dyDescent="0.25">
      <c r="F609" s="2"/>
      <c r="G609" s="2"/>
    </row>
    <row r="610" spans="6:7" x14ac:dyDescent="0.25">
      <c r="F610" s="2"/>
      <c r="G610" s="2"/>
    </row>
    <row r="611" spans="6:7" x14ac:dyDescent="0.25">
      <c r="F611" s="2"/>
      <c r="G611" s="2"/>
    </row>
    <row r="612" spans="6:7" x14ac:dyDescent="0.25">
      <c r="F612" s="2"/>
      <c r="G612" s="2"/>
    </row>
    <row r="613" spans="6:7" x14ac:dyDescent="0.25">
      <c r="F613" s="2"/>
      <c r="G613" s="2"/>
    </row>
    <row r="614" spans="6:7" x14ac:dyDescent="0.25">
      <c r="F614" s="2"/>
      <c r="G614" s="2"/>
    </row>
    <row r="615" spans="6:7" x14ac:dyDescent="0.25">
      <c r="F615" s="2"/>
      <c r="G615" s="2"/>
    </row>
    <row r="616" spans="6:7" x14ac:dyDescent="0.25">
      <c r="F616" s="2"/>
      <c r="G616" s="2"/>
    </row>
    <row r="617" spans="6:7" x14ac:dyDescent="0.25">
      <c r="F617" s="2"/>
      <c r="G617" s="2"/>
    </row>
    <row r="618" spans="6:7" x14ac:dyDescent="0.25">
      <c r="F618" s="2"/>
      <c r="G618" s="2"/>
    </row>
    <row r="619" spans="6:7" x14ac:dyDescent="0.25">
      <c r="F619" s="2"/>
      <c r="G619" s="2"/>
    </row>
    <row r="620" spans="6:7" x14ac:dyDescent="0.25">
      <c r="F620" s="2"/>
      <c r="G620" s="2"/>
    </row>
    <row r="621" spans="6:7" x14ac:dyDescent="0.25">
      <c r="F621" s="2"/>
      <c r="G621" s="2"/>
    </row>
    <row r="622" spans="6:7" x14ac:dyDescent="0.25">
      <c r="F622" s="2"/>
      <c r="G622" s="2"/>
    </row>
    <row r="623" spans="6:7" x14ac:dyDescent="0.25">
      <c r="F623" s="2"/>
      <c r="G623" s="2"/>
    </row>
    <row r="624" spans="6:7" x14ac:dyDescent="0.25">
      <c r="F624" s="2"/>
      <c r="G624" s="2"/>
    </row>
    <row r="625" spans="6:7" x14ac:dyDescent="0.25">
      <c r="F625" s="2"/>
      <c r="G625" s="2"/>
    </row>
    <row r="626" spans="6:7" x14ac:dyDescent="0.25">
      <c r="F626" s="2"/>
      <c r="G626" s="2"/>
    </row>
    <row r="627" spans="6:7" x14ac:dyDescent="0.25">
      <c r="F627" s="2"/>
      <c r="G627" s="2"/>
    </row>
    <row r="628" spans="6:7" x14ac:dyDescent="0.25">
      <c r="F628" s="2"/>
      <c r="G628" s="2"/>
    </row>
    <row r="629" spans="6:7" x14ac:dyDescent="0.25">
      <c r="F629" s="2"/>
      <c r="G629" s="2"/>
    </row>
    <row r="630" spans="6:7" x14ac:dyDescent="0.25">
      <c r="F630" s="2"/>
      <c r="G630" s="2"/>
    </row>
    <row r="631" spans="6:7" x14ac:dyDescent="0.25">
      <c r="F631" s="2"/>
      <c r="G631" s="2"/>
    </row>
    <row r="632" spans="6:7" x14ac:dyDescent="0.25">
      <c r="F632" s="2"/>
      <c r="G632" s="2"/>
    </row>
    <row r="633" spans="6:7" x14ac:dyDescent="0.25">
      <c r="F633" s="2"/>
      <c r="G633" s="2"/>
    </row>
    <row r="634" spans="6:7" x14ac:dyDescent="0.25">
      <c r="F634" s="2"/>
      <c r="G634" s="2"/>
    </row>
    <row r="635" spans="6:7" x14ac:dyDescent="0.25">
      <c r="F635" s="2"/>
      <c r="G635" s="2"/>
    </row>
    <row r="636" spans="6:7" x14ac:dyDescent="0.25">
      <c r="F636" s="2"/>
      <c r="G636" s="2"/>
    </row>
    <row r="637" spans="6:7" x14ac:dyDescent="0.25">
      <c r="F637" s="2"/>
      <c r="G637" s="2"/>
    </row>
    <row r="638" spans="6:7" x14ac:dyDescent="0.25">
      <c r="F638" s="2"/>
      <c r="G638" s="2"/>
    </row>
    <row r="639" spans="6:7" x14ac:dyDescent="0.25">
      <c r="F639" s="2"/>
      <c r="G639" s="2"/>
    </row>
    <row r="640" spans="6:7" x14ac:dyDescent="0.25">
      <c r="F640" s="2"/>
      <c r="G640" s="2"/>
    </row>
    <row r="641" spans="6:7" x14ac:dyDescent="0.25">
      <c r="F641" s="2"/>
      <c r="G641" s="2"/>
    </row>
    <row r="642" spans="6:7" x14ac:dyDescent="0.25">
      <c r="F642" s="2"/>
      <c r="G642" s="2"/>
    </row>
    <row r="643" spans="6:7" x14ac:dyDescent="0.25">
      <c r="F643" s="2"/>
      <c r="G643" s="2"/>
    </row>
    <row r="644" spans="6:7" x14ac:dyDescent="0.25">
      <c r="F644" s="2"/>
      <c r="G644" s="2"/>
    </row>
    <row r="645" spans="6:7" x14ac:dyDescent="0.25">
      <c r="F645" s="2"/>
      <c r="G645" s="2"/>
    </row>
    <row r="646" spans="6:7" x14ac:dyDescent="0.25">
      <c r="F646" s="2"/>
      <c r="G646" s="2"/>
    </row>
    <row r="647" spans="6:7" x14ac:dyDescent="0.25">
      <c r="F647" s="2"/>
      <c r="G647" s="2"/>
    </row>
    <row r="648" spans="6:7" x14ac:dyDescent="0.25">
      <c r="F648" s="2"/>
      <c r="G648" s="2"/>
    </row>
    <row r="649" spans="6:7" x14ac:dyDescent="0.25">
      <c r="F649" s="2"/>
      <c r="G649" s="2"/>
    </row>
    <row r="650" spans="6:7" x14ac:dyDescent="0.25">
      <c r="F650" s="2"/>
      <c r="G650" s="2"/>
    </row>
    <row r="651" spans="6:7" x14ac:dyDescent="0.25">
      <c r="F651" s="2"/>
      <c r="G651" s="2"/>
    </row>
    <row r="652" spans="6:7" x14ac:dyDescent="0.25">
      <c r="F652" s="2"/>
      <c r="G652" s="2"/>
    </row>
    <row r="653" spans="6:7" x14ac:dyDescent="0.25">
      <c r="F653" s="2"/>
      <c r="G653" s="2"/>
    </row>
    <row r="654" spans="6:7" x14ac:dyDescent="0.25">
      <c r="F654" s="2"/>
      <c r="G654" s="2"/>
    </row>
    <row r="655" spans="6:7" x14ac:dyDescent="0.25">
      <c r="F655" s="2"/>
      <c r="G655" s="2"/>
    </row>
    <row r="656" spans="6:7" x14ac:dyDescent="0.25">
      <c r="F656" s="2"/>
      <c r="G656" s="2"/>
    </row>
    <row r="657" spans="6:7" x14ac:dyDescent="0.25">
      <c r="F657" s="2"/>
      <c r="G657" s="2"/>
    </row>
    <row r="658" spans="6:7" x14ac:dyDescent="0.25">
      <c r="F658" s="2"/>
      <c r="G658" s="2"/>
    </row>
    <row r="659" spans="6:7" x14ac:dyDescent="0.25">
      <c r="F659" s="2"/>
      <c r="G659" s="2"/>
    </row>
    <row r="660" spans="6:7" x14ac:dyDescent="0.25">
      <c r="F660" s="2"/>
      <c r="G660" s="2"/>
    </row>
    <row r="661" spans="6:7" x14ac:dyDescent="0.25">
      <c r="F661" s="2"/>
      <c r="G661" s="2"/>
    </row>
    <row r="662" spans="6:7" x14ac:dyDescent="0.25">
      <c r="F662" s="2"/>
      <c r="G662" s="2"/>
    </row>
    <row r="663" spans="6:7" x14ac:dyDescent="0.25">
      <c r="F663" s="2"/>
      <c r="G663" s="2"/>
    </row>
    <row r="664" spans="6:7" x14ac:dyDescent="0.25">
      <c r="F664" s="2"/>
      <c r="G664" s="2"/>
    </row>
    <row r="665" spans="6:7" x14ac:dyDescent="0.25">
      <c r="F665" s="2"/>
      <c r="G665" s="2"/>
    </row>
    <row r="666" spans="6:7" x14ac:dyDescent="0.25">
      <c r="F666" s="2"/>
      <c r="G666" s="2"/>
    </row>
    <row r="667" spans="6:7" x14ac:dyDescent="0.25">
      <c r="F667" s="2"/>
      <c r="G667" s="2"/>
    </row>
    <row r="668" spans="6:7" x14ac:dyDescent="0.25">
      <c r="F668" s="2"/>
      <c r="G668" s="2"/>
    </row>
    <row r="669" spans="6:7" x14ac:dyDescent="0.25">
      <c r="F669" s="2"/>
      <c r="G669" s="2"/>
    </row>
    <row r="670" spans="6:7" x14ac:dyDescent="0.25">
      <c r="F670" s="2"/>
      <c r="G670" s="2"/>
    </row>
    <row r="671" spans="6:7" x14ac:dyDescent="0.25">
      <c r="F671" s="2"/>
      <c r="G671" s="2"/>
    </row>
    <row r="672" spans="6:7" x14ac:dyDescent="0.25">
      <c r="F672" s="2"/>
      <c r="G672" s="2"/>
    </row>
    <row r="673" spans="6:7" x14ac:dyDescent="0.25">
      <c r="F673" s="2"/>
      <c r="G673" s="2"/>
    </row>
    <row r="674" spans="6:7" x14ac:dyDescent="0.25">
      <c r="F674" s="2"/>
      <c r="G674" s="2"/>
    </row>
    <row r="675" spans="6:7" x14ac:dyDescent="0.25">
      <c r="F675" s="2"/>
      <c r="G675" s="2"/>
    </row>
    <row r="676" spans="6:7" x14ac:dyDescent="0.25">
      <c r="F676" s="2"/>
      <c r="G676" s="2"/>
    </row>
    <row r="677" spans="6:7" x14ac:dyDescent="0.25">
      <c r="F677" s="2"/>
      <c r="G677" s="2"/>
    </row>
    <row r="678" spans="6:7" x14ac:dyDescent="0.25">
      <c r="F678" s="2"/>
      <c r="G678" s="2"/>
    </row>
    <row r="679" spans="6:7" x14ac:dyDescent="0.25">
      <c r="F679" s="2"/>
      <c r="G679" s="2"/>
    </row>
    <row r="680" spans="6:7" x14ac:dyDescent="0.25">
      <c r="F680" s="2"/>
      <c r="G680" s="2"/>
    </row>
    <row r="681" spans="6:7" x14ac:dyDescent="0.25">
      <c r="F681" s="2"/>
      <c r="G681" s="2"/>
    </row>
    <row r="682" spans="6:7" x14ac:dyDescent="0.25">
      <c r="F682" s="2"/>
      <c r="G682" s="2"/>
    </row>
    <row r="683" spans="6:7" x14ac:dyDescent="0.25">
      <c r="F683" s="2"/>
      <c r="G683" s="2"/>
    </row>
    <row r="684" spans="6:7" x14ac:dyDescent="0.25">
      <c r="F684" s="2"/>
      <c r="G684" s="2"/>
    </row>
    <row r="685" spans="6:7" x14ac:dyDescent="0.25">
      <c r="F685" s="2"/>
      <c r="G685" s="2"/>
    </row>
    <row r="686" spans="6:7" x14ac:dyDescent="0.25">
      <c r="F686" s="2"/>
      <c r="G686" s="2"/>
    </row>
    <row r="687" spans="6:7" x14ac:dyDescent="0.25">
      <c r="F687" s="2"/>
      <c r="G687" s="2"/>
    </row>
    <row r="688" spans="6:7" x14ac:dyDescent="0.25">
      <c r="F688" s="2"/>
      <c r="G688" s="2"/>
    </row>
    <row r="689" spans="6:7" x14ac:dyDescent="0.25">
      <c r="F689" s="2"/>
      <c r="G689" s="2"/>
    </row>
    <row r="690" spans="6:7" x14ac:dyDescent="0.25">
      <c r="F690" s="2"/>
      <c r="G690" s="2"/>
    </row>
    <row r="691" spans="6:7" x14ac:dyDescent="0.25">
      <c r="F691" s="2"/>
      <c r="G691" s="2"/>
    </row>
    <row r="692" spans="6:7" x14ac:dyDescent="0.25">
      <c r="F692" s="2"/>
      <c r="G692" s="2"/>
    </row>
    <row r="693" spans="6:7" x14ac:dyDescent="0.25">
      <c r="F693" s="2"/>
      <c r="G693" s="2"/>
    </row>
    <row r="694" spans="6:7" x14ac:dyDescent="0.25">
      <c r="F694" s="2"/>
      <c r="G694" s="2"/>
    </row>
    <row r="695" spans="6:7" x14ac:dyDescent="0.25">
      <c r="F695" s="2"/>
      <c r="G695" s="2"/>
    </row>
    <row r="696" spans="6:7" x14ac:dyDescent="0.25">
      <c r="F696" s="2"/>
      <c r="G696" s="2"/>
    </row>
    <row r="697" spans="6:7" x14ac:dyDescent="0.25">
      <c r="F697" s="2"/>
      <c r="G697" s="2"/>
    </row>
    <row r="698" spans="6:7" x14ac:dyDescent="0.25">
      <c r="F698" s="2"/>
      <c r="G698" s="2"/>
    </row>
    <row r="699" spans="6:7" x14ac:dyDescent="0.25">
      <c r="F699" s="2"/>
      <c r="G699" s="2"/>
    </row>
    <row r="700" spans="6:7" x14ac:dyDescent="0.25">
      <c r="F700" s="2"/>
      <c r="G700" s="2"/>
    </row>
    <row r="701" spans="6:7" x14ac:dyDescent="0.25">
      <c r="F701" s="2"/>
      <c r="G701" s="2"/>
    </row>
    <row r="702" spans="6:7" x14ac:dyDescent="0.25">
      <c r="F702" s="2"/>
      <c r="G702" s="2"/>
    </row>
    <row r="703" spans="6:7" x14ac:dyDescent="0.25">
      <c r="F703" s="2"/>
      <c r="G703" s="2"/>
    </row>
    <row r="704" spans="6:7" x14ac:dyDescent="0.25">
      <c r="F704" s="2"/>
      <c r="G704" s="2"/>
    </row>
    <row r="705" spans="6:7" x14ac:dyDescent="0.25">
      <c r="F705" s="2"/>
      <c r="G705" s="2"/>
    </row>
    <row r="706" spans="6:7" x14ac:dyDescent="0.25">
      <c r="F706" s="2"/>
      <c r="G706" s="2"/>
    </row>
    <row r="707" spans="6:7" x14ac:dyDescent="0.25">
      <c r="F707" s="2"/>
      <c r="G707" s="2"/>
    </row>
    <row r="708" spans="6:7" x14ac:dyDescent="0.25">
      <c r="F708" s="2"/>
      <c r="G708" s="2"/>
    </row>
    <row r="709" spans="6:7" x14ac:dyDescent="0.25">
      <c r="F709" s="2"/>
      <c r="G709" s="2"/>
    </row>
    <row r="710" spans="6:7" x14ac:dyDescent="0.25">
      <c r="F710" s="2"/>
      <c r="G710" s="2"/>
    </row>
    <row r="711" spans="6:7" x14ac:dyDescent="0.25">
      <c r="F711" s="2"/>
      <c r="G711" s="2"/>
    </row>
    <row r="712" spans="6:7" x14ac:dyDescent="0.25">
      <c r="F712" s="2"/>
      <c r="G712" s="2"/>
    </row>
    <row r="713" spans="6:7" x14ac:dyDescent="0.25">
      <c r="F713" s="2"/>
      <c r="G713" s="2"/>
    </row>
    <row r="714" spans="6:7" x14ac:dyDescent="0.25">
      <c r="F714" s="2"/>
      <c r="G714" s="2"/>
    </row>
    <row r="715" spans="6:7" x14ac:dyDescent="0.25">
      <c r="F715" s="2"/>
      <c r="G715" s="2"/>
    </row>
    <row r="716" spans="6:7" x14ac:dyDescent="0.25">
      <c r="F716" s="2"/>
      <c r="G716" s="2"/>
    </row>
    <row r="717" spans="6:7" x14ac:dyDescent="0.25">
      <c r="F717" s="2"/>
      <c r="G717" s="2"/>
    </row>
    <row r="718" spans="6:7" x14ac:dyDescent="0.25">
      <c r="F718" s="2"/>
      <c r="G718" s="2"/>
    </row>
    <row r="719" spans="6:7" x14ac:dyDescent="0.25">
      <c r="F719" s="2"/>
      <c r="G719" s="2"/>
    </row>
    <row r="720" spans="6:7" x14ac:dyDescent="0.25">
      <c r="F720" s="2"/>
      <c r="G720" s="2"/>
    </row>
    <row r="721" spans="6:7" x14ac:dyDescent="0.25">
      <c r="F721" s="2"/>
      <c r="G721" s="2"/>
    </row>
    <row r="722" spans="6:7" x14ac:dyDescent="0.25">
      <c r="F722" s="2"/>
      <c r="G722" s="2"/>
    </row>
    <row r="723" spans="6:7" x14ac:dyDescent="0.25">
      <c r="F723" s="2"/>
      <c r="G723" s="2"/>
    </row>
    <row r="724" spans="6:7" x14ac:dyDescent="0.25">
      <c r="F724" s="2"/>
      <c r="G724" s="2"/>
    </row>
    <row r="725" spans="6:7" x14ac:dyDescent="0.25">
      <c r="F725" s="2"/>
      <c r="G725" s="2"/>
    </row>
    <row r="726" spans="6:7" x14ac:dyDescent="0.25">
      <c r="F726" s="2"/>
      <c r="G726" s="2"/>
    </row>
    <row r="727" spans="6:7" x14ac:dyDescent="0.25">
      <c r="F727" s="2"/>
      <c r="G727" s="2"/>
    </row>
    <row r="728" spans="6:7" x14ac:dyDescent="0.25">
      <c r="F728" s="2"/>
      <c r="G728" s="2"/>
    </row>
    <row r="729" spans="6:7" x14ac:dyDescent="0.25">
      <c r="F729" s="2"/>
      <c r="G729" s="2"/>
    </row>
    <row r="730" spans="6:7" x14ac:dyDescent="0.25">
      <c r="F730" s="2"/>
      <c r="G730" s="2"/>
    </row>
    <row r="731" spans="6:7" x14ac:dyDescent="0.25">
      <c r="F731" s="2"/>
      <c r="G731" s="2"/>
    </row>
    <row r="732" spans="6:7" x14ac:dyDescent="0.25">
      <c r="F732" s="2"/>
      <c r="G732" s="2"/>
    </row>
    <row r="733" spans="6:7" x14ac:dyDescent="0.25">
      <c r="F733" s="2"/>
      <c r="G733" s="2"/>
    </row>
    <row r="734" spans="6:7" x14ac:dyDescent="0.25">
      <c r="F734" s="2"/>
      <c r="G734" s="2"/>
    </row>
    <row r="735" spans="6:7" x14ac:dyDescent="0.25">
      <c r="F735" s="2"/>
      <c r="G735" s="2"/>
    </row>
    <row r="736" spans="6:7" x14ac:dyDescent="0.25">
      <c r="F736" s="2"/>
      <c r="G736" s="2"/>
    </row>
    <row r="737" spans="6:7" x14ac:dyDescent="0.25">
      <c r="F737" s="2"/>
      <c r="G737" s="2"/>
    </row>
    <row r="738" spans="6:7" x14ac:dyDescent="0.25">
      <c r="F738" s="2"/>
      <c r="G738" s="2"/>
    </row>
    <row r="739" spans="6:7" x14ac:dyDescent="0.25">
      <c r="F739" s="2"/>
      <c r="G739" s="2"/>
    </row>
    <row r="740" spans="6:7" x14ac:dyDescent="0.25">
      <c r="F740" s="2"/>
      <c r="G740" s="2"/>
    </row>
    <row r="741" spans="6:7" x14ac:dyDescent="0.25">
      <c r="F741" s="2"/>
      <c r="G741" s="2"/>
    </row>
    <row r="742" spans="6:7" x14ac:dyDescent="0.25">
      <c r="F742" s="2"/>
      <c r="G742" s="2"/>
    </row>
    <row r="743" spans="6:7" x14ac:dyDescent="0.25">
      <c r="F743" s="2"/>
      <c r="G743" s="2"/>
    </row>
    <row r="744" spans="6:7" x14ac:dyDescent="0.25">
      <c r="F744" s="2"/>
      <c r="G744" s="2"/>
    </row>
    <row r="745" spans="6:7" x14ac:dyDescent="0.25">
      <c r="F745" s="2"/>
      <c r="G745" s="2"/>
    </row>
    <row r="746" spans="6:7" x14ac:dyDescent="0.25">
      <c r="F746" s="2"/>
      <c r="G746" s="2"/>
    </row>
    <row r="747" spans="6:7" x14ac:dyDescent="0.25">
      <c r="F747" s="2"/>
      <c r="G747" s="2"/>
    </row>
    <row r="748" spans="6:7" x14ac:dyDescent="0.25">
      <c r="F748" s="2"/>
      <c r="G748" s="2"/>
    </row>
    <row r="749" spans="6:7" x14ac:dyDescent="0.25">
      <c r="F749" s="2"/>
      <c r="G749" s="2"/>
    </row>
    <row r="750" spans="6:7" x14ac:dyDescent="0.25">
      <c r="F750" s="2"/>
      <c r="G750" s="2"/>
    </row>
    <row r="751" spans="6:7" x14ac:dyDescent="0.25">
      <c r="F751" s="2"/>
      <c r="G751" s="2"/>
    </row>
    <row r="752" spans="6:7" x14ac:dyDescent="0.25">
      <c r="F752" s="2"/>
      <c r="G752" s="2"/>
    </row>
    <row r="753" spans="6:7" x14ac:dyDescent="0.25">
      <c r="F753" s="2"/>
      <c r="G753" s="2"/>
    </row>
    <row r="754" spans="6:7" x14ac:dyDescent="0.25">
      <c r="F754" s="2"/>
      <c r="G754" s="2"/>
    </row>
    <row r="755" spans="6:7" x14ac:dyDescent="0.25">
      <c r="F755" s="2"/>
      <c r="G755" s="2"/>
    </row>
    <row r="756" spans="6:7" x14ac:dyDescent="0.25">
      <c r="F756" s="2"/>
      <c r="G756" s="2"/>
    </row>
    <row r="757" spans="6:7" x14ac:dyDescent="0.25">
      <c r="F757" s="2"/>
      <c r="G757" s="2"/>
    </row>
    <row r="758" spans="6:7" x14ac:dyDescent="0.25">
      <c r="F758" s="2"/>
      <c r="G758" s="2"/>
    </row>
    <row r="759" spans="6:7" x14ac:dyDescent="0.25">
      <c r="F759" s="2"/>
      <c r="G759" s="2"/>
    </row>
    <row r="760" spans="6:7" x14ac:dyDescent="0.25">
      <c r="F760" s="2"/>
      <c r="G760" s="2"/>
    </row>
    <row r="761" spans="6:7" x14ac:dyDescent="0.25">
      <c r="F761" s="2"/>
      <c r="G761" s="2"/>
    </row>
    <row r="762" spans="6:7" x14ac:dyDescent="0.25">
      <c r="F762" s="2"/>
      <c r="G762" s="2"/>
    </row>
    <row r="763" spans="6:7" x14ac:dyDescent="0.25">
      <c r="F763" s="2"/>
      <c r="G763" s="2"/>
    </row>
    <row r="764" spans="6:7" x14ac:dyDescent="0.25">
      <c r="F764" s="2"/>
      <c r="G764" s="2"/>
    </row>
    <row r="765" spans="6:7" x14ac:dyDescent="0.25">
      <c r="F765" s="2"/>
      <c r="G765" s="2"/>
    </row>
    <row r="766" spans="6:7" x14ac:dyDescent="0.25">
      <c r="F766" s="2"/>
      <c r="G766" s="2"/>
    </row>
    <row r="767" spans="6:7" x14ac:dyDescent="0.25">
      <c r="F767" s="2"/>
      <c r="G767" s="2"/>
    </row>
    <row r="768" spans="6:7" x14ac:dyDescent="0.25">
      <c r="F768" s="2"/>
      <c r="G768" s="2"/>
    </row>
    <row r="769" spans="6:7" x14ac:dyDescent="0.25">
      <c r="F769" s="2"/>
      <c r="G769" s="2"/>
    </row>
    <row r="770" spans="6:7" x14ac:dyDescent="0.25">
      <c r="F770" s="2"/>
      <c r="G770" s="2"/>
    </row>
    <row r="771" spans="6:7" x14ac:dyDescent="0.25">
      <c r="F771" s="2"/>
      <c r="G771" s="2"/>
    </row>
    <row r="772" spans="6:7" x14ac:dyDescent="0.25">
      <c r="F772" s="2"/>
      <c r="G772" s="2"/>
    </row>
    <row r="773" spans="6:7" x14ac:dyDescent="0.25">
      <c r="F773" s="2"/>
      <c r="G773" s="2"/>
    </row>
    <row r="774" spans="6:7" x14ac:dyDescent="0.25">
      <c r="F774" s="2"/>
      <c r="G774" s="2"/>
    </row>
    <row r="775" spans="6:7" x14ac:dyDescent="0.25">
      <c r="F775" s="2"/>
      <c r="G775" s="2"/>
    </row>
    <row r="776" spans="6:7" x14ac:dyDescent="0.25">
      <c r="F776" s="2"/>
      <c r="G776" s="2"/>
    </row>
    <row r="777" spans="6:7" x14ac:dyDescent="0.25">
      <c r="F777" s="2"/>
      <c r="G777" s="2"/>
    </row>
    <row r="778" spans="6:7" x14ac:dyDescent="0.25">
      <c r="F778" s="2"/>
      <c r="G778" s="2"/>
    </row>
    <row r="779" spans="6:7" x14ac:dyDescent="0.25">
      <c r="F779" s="2"/>
      <c r="G779" s="2"/>
    </row>
    <row r="780" spans="6:7" x14ac:dyDescent="0.25">
      <c r="F780" s="2"/>
      <c r="G780" s="2"/>
    </row>
    <row r="781" spans="6:7" x14ac:dyDescent="0.25">
      <c r="F781" s="2"/>
      <c r="G781" s="2"/>
    </row>
    <row r="782" spans="6:7" x14ac:dyDescent="0.25">
      <c r="F782" s="2"/>
      <c r="G782" s="2"/>
    </row>
    <row r="783" spans="6:7" x14ac:dyDescent="0.25">
      <c r="F783" s="2"/>
      <c r="G783" s="2"/>
    </row>
    <row r="784" spans="6:7" x14ac:dyDescent="0.25">
      <c r="F784" s="2"/>
      <c r="G784" s="2"/>
    </row>
    <row r="785" spans="6:7" x14ac:dyDescent="0.25">
      <c r="F785" s="2"/>
      <c r="G785" s="2"/>
    </row>
    <row r="786" spans="6:7" x14ac:dyDescent="0.25">
      <c r="F786" s="2"/>
      <c r="G786" s="2"/>
    </row>
    <row r="787" spans="6:7" x14ac:dyDescent="0.25">
      <c r="F787" s="2"/>
      <c r="G787" s="2"/>
    </row>
    <row r="788" spans="6:7" x14ac:dyDescent="0.25">
      <c r="F788" s="2"/>
      <c r="G788" s="2"/>
    </row>
    <row r="789" spans="6:7" x14ac:dyDescent="0.25">
      <c r="F789" s="2"/>
      <c r="G789" s="2"/>
    </row>
    <row r="790" spans="6:7" x14ac:dyDescent="0.25">
      <c r="F790" s="2"/>
      <c r="G790" s="2"/>
    </row>
    <row r="791" spans="6:7" x14ac:dyDescent="0.25">
      <c r="F791" s="2"/>
      <c r="G791" s="2"/>
    </row>
    <row r="792" spans="6:7" x14ac:dyDescent="0.25">
      <c r="F792" s="2"/>
      <c r="G792" s="2"/>
    </row>
    <row r="793" spans="6:7" x14ac:dyDescent="0.25">
      <c r="F793" s="2"/>
      <c r="G793" s="2"/>
    </row>
    <row r="794" spans="6:7" x14ac:dyDescent="0.25">
      <c r="F794" s="2"/>
      <c r="G794" s="2"/>
    </row>
    <row r="795" spans="6:7" x14ac:dyDescent="0.25">
      <c r="F795" s="2"/>
      <c r="G795" s="2"/>
    </row>
    <row r="796" spans="6:7" x14ac:dyDescent="0.25">
      <c r="F796" s="2"/>
      <c r="G796" s="2"/>
    </row>
    <row r="797" spans="6:7" x14ac:dyDescent="0.25">
      <c r="F797" s="2"/>
      <c r="G797" s="2"/>
    </row>
    <row r="798" spans="6:7" x14ac:dyDescent="0.25">
      <c r="F798" s="2"/>
      <c r="G798" s="2"/>
    </row>
    <row r="799" spans="6:7" x14ac:dyDescent="0.25">
      <c r="F799" s="2"/>
      <c r="G799" s="2"/>
    </row>
    <row r="800" spans="6:7" x14ac:dyDescent="0.25">
      <c r="F800" s="2"/>
      <c r="G800" s="2"/>
    </row>
    <row r="801" spans="6:7" x14ac:dyDescent="0.25">
      <c r="F801" s="2"/>
      <c r="G801" s="2"/>
    </row>
    <row r="802" spans="6:7" x14ac:dyDescent="0.25">
      <c r="F802" s="2"/>
      <c r="G802" s="2"/>
    </row>
    <row r="803" spans="6:7" x14ac:dyDescent="0.25">
      <c r="F803" s="2"/>
      <c r="G803" s="2"/>
    </row>
    <row r="804" spans="6:7" x14ac:dyDescent="0.25">
      <c r="F804" s="2"/>
      <c r="G804" s="2"/>
    </row>
    <row r="805" spans="6:7" x14ac:dyDescent="0.25">
      <c r="F805" s="2"/>
      <c r="G805" s="2"/>
    </row>
    <row r="806" spans="6:7" x14ac:dyDescent="0.25">
      <c r="F806" s="2"/>
      <c r="G806" s="2"/>
    </row>
    <row r="807" spans="6:7" x14ac:dyDescent="0.25">
      <c r="F807" s="2"/>
      <c r="G807" s="2"/>
    </row>
    <row r="808" spans="6:7" x14ac:dyDescent="0.25">
      <c r="F808" s="2"/>
      <c r="G808" s="2"/>
    </row>
    <row r="809" spans="6:7" x14ac:dyDescent="0.25">
      <c r="F809" s="2"/>
      <c r="G809" s="2"/>
    </row>
    <row r="810" spans="6:7" x14ac:dyDescent="0.25">
      <c r="F810" s="2"/>
      <c r="G810" s="2"/>
    </row>
    <row r="811" spans="6:7" x14ac:dyDescent="0.25">
      <c r="F811" s="2"/>
      <c r="G811" s="2"/>
    </row>
    <row r="812" spans="6:7" x14ac:dyDescent="0.25">
      <c r="F812" s="2"/>
      <c r="G812" s="2"/>
    </row>
    <row r="813" spans="6:7" x14ac:dyDescent="0.25">
      <c r="F813" s="2"/>
      <c r="G813" s="2"/>
    </row>
    <row r="814" spans="6:7" x14ac:dyDescent="0.25">
      <c r="F814" s="2"/>
      <c r="G814" s="2"/>
    </row>
    <row r="815" spans="6:7" x14ac:dyDescent="0.25">
      <c r="F815" s="2"/>
      <c r="G815" s="2"/>
    </row>
    <row r="816" spans="6:7" x14ac:dyDescent="0.25">
      <c r="F816" s="2"/>
      <c r="G816" s="2"/>
    </row>
    <row r="817" spans="6:7" x14ac:dyDescent="0.25">
      <c r="F817" s="2"/>
      <c r="G817" s="2"/>
    </row>
    <row r="818" spans="6:7" x14ac:dyDescent="0.25">
      <c r="F818" s="2"/>
      <c r="G818" s="2"/>
    </row>
    <row r="819" spans="6:7" x14ac:dyDescent="0.25">
      <c r="F819" s="2"/>
      <c r="G819" s="2"/>
    </row>
    <row r="820" spans="6:7" x14ac:dyDescent="0.25">
      <c r="F820" s="2"/>
      <c r="G820" s="2"/>
    </row>
    <row r="821" spans="6:7" x14ac:dyDescent="0.25">
      <c r="F821" s="2"/>
      <c r="G821" s="2"/>
    </row>
    <row r="822" spans="6:7" x14ac:dyDescent="0.25">
      <c r="F822" s="2"/>
      <c r="G822" s="2"/>
    </row>
    <row r="823" spans="6:7" x14ac:dyDescent="0.25">
      <c r="F823" s="2"/>
      <c r="G823" s="2"/>
    </row>
    <row r="824" spans="6:7" x14ac:dyDescent="0.25">
      <c r="F824" s="2"/>
      <c r="G824" s="2"/>
    </row>
    <row r="825" spans="6:7" x14ac:dyDescent="0.25">
      <c r="F825" s="2"/>
      <c r="G825" s="2"/>
    </row>
    <row r="826" spans="6:7" x14ac:dyDescent="0.25">
      <c r="F826" s="2"/>
      <c r="G826" s="2"/>
    </row>
    <row r="827" spans="6:7" x14ac:dyDescent="0.25">
      <c r="F827" s="2"/>
      <c r="G827" s="2"/>
    </row>
    <row r="828" spans="6:7" x14ac:dyDescent="0.25">
      <c r="F828" s="2"/>
      <c r="G828" s="2"/>
    </row>
    <row r="829" spans="6:7" x14ac:dyDescent="0.25">
      <c r="F829" s="2"/>
      <c r="G829" s="2"/>
    </row>
    <row r="830" spans="6:7" x14ac:dyDescent="0.25">
      <c r="F830" s="2"/>
      <c r="G830" s="2"/>
    </row>
    <row r="831" spans="6:7" x14ac:dyDescent="0.25">
      <c r="F831" s="2"/>
      <c r="G831" s="2"/>
    </row>
    <row r="832" spans="6:7" x14ac:dyDescent="0.25">
      <c r="F832" s="2"/>
      <c r="G832" s="2"/>
    </row>
    <row r="833" spans="6:7" x14ac:dyDescent="0.25">
      <c r="F833" s="2"/>
      <c r="G833" s="2"/>
    </row>
    <row r="834" spans="6:7" x14ac:dyDescent="0.25">
      <c r="F834" s="2"/>
      <c r="G834" s="2"/>
    </row>
    <row r="835" spans="6:7" x14ac:dyDescent="0.25">
      <c r="F835" s="2"/>
      <c r="G835" s="2"/>
    </row>
    <row r="836" spans="6:7" x14ac:dyDescent="0.25">
      <c r="F836" s="2"/>
      <c r="G836" s="2"/>
    </row>
    <row r="837" spans="6:7" x14ac:dyDescent="0.25">
      <c r="F837" s="2"/>
      <c r="G837" s="2"/>
    </row>
    <row r="838" spans="6:7" x14ac:dyDescent="0.25">
      <c r="F838" s="2"/>
      <c r="G838" s="2"/>
    </row>
    <row r="839" spans="6:7" x14ac:dyDescent="0.25">
      <c r="F839" s="2"/>
      <c r="G839" s="2"/>
    </row>
    <row r="840" spans="6:7" x14ac:dyDescent="0.25">
      <c r="F840" s="2"/>
      <c r="G840" s="2"/>
    </row>
    <row r="841" spans="6:7" x14ac:dyDescent="0.25">
      <c r="F841" s="2"/>
      <c r="G841" s="2"/>
    </row>
    <row r="842" spans="6:7" x14ac:dyDescent="0.25">
      <c r="F842" s="2"/>
      <c r="G842" s="2"/>
    </row>
    <row r="843" spans="6:7" x14ac:dyDescent="0.25">
      <c r="F843" s="2"/>
      <c r="G843" s="2"/>
    </row>
    <row r="844" spans="6:7" x14ac:dyDescent="0.25">
      <c r="F844" s="2"/>
      <c r="G844" s="2"/>
    </row>
    <row r="845" spans="6:7" x14ac:dyDescent="0.25">
      <c r="F845" s="2"/>
      <c r="G845" s="2"/>
    </row>
    <row r="846" spans="6:7" x14ac:dyDescent="0.25">
      <c r="F846" s="2"/>
      <c r="G846" s="2"/>
    </row>
    <row r="847" spans="6:7" x14ac:dyDescent="0.25">
      <c r="F847" s="2"/>
      <c r="G847" s="2"/>
    </row>
    <row r="848" spans="6:7" x14ac:dyDescent="0.25">
      <c r="F848" s="2"/>
      <c r="G848" s="2"/>
    </row>
    <row r="849" spans="6:7" x14ac:dyDescent="0.25">
      <c r="F849" s="2"/>
      <c r="G849" s="2"/>
    </row>
    <row r="850" spans="6:7" x14ac:dyDescent="0.25">
      <c r="F850" s="2"/>
      <c r="G850" s="2"/>
    </row>
    <row r="851" spans="6:7" x14ac:dyDescent="0.25">
      <c r="F851" s="2"/>
      <c r="G851" s="2"/>
    </row>
    <row r="852" spans="6:7" x14ac:dyDescent="0.25">
      <c r="F852" s="2"/>
      <c r="G852" s="2"/>
    </row>
    <row r="853" spans="6:7" x14ac:dyDescent="0.25">
      <c r="F853" s="2"/>
      <c r="G853" s="2"/>
    </row>
    <row r="854" spans="6:7" x14ac:dyDescent="0.25">
      <c r="F854" s="2"/>
      <c r="G854" s="2"/>
    </row>
    <row r="855" spans="6:7" x14ac:dyDescent="0.25">
      <c r="F855" s="2"/>
      <c r="G855" s="2"/>
    </row>
    <row r="856" spans="6:7" x14ac:dyDescent="0.25">
      <c r="F856" s="2"/>
      <c r="G856" s="2"/>
    </row>
    <row r="857" spans="6:7" x14ac:dyDescent="0.25">
      <c r="F857" s="2"/>
      <c r="G857" s="2"/>
    </row>
    <row r="858" spans="6:7" x14ac:dyDescent="0.25">
      <c r="F858" s="2"/>
      <c r="G858" s="2"/>
    </row>
    <row r="859" spans="6:7" x14ac:dyDescent="0.25">
      <c r="F859" s="2"/>
      <c r="G859" s="2"/>
    </row>
    <row r="860" spans="6:7" x14ac:dyDescent="0.25">
      <c r="F860" s="2"/>
      <c r="G860" s="2"/>
    </row>
    <row r="861" spans="6:7" x14ac:dyDescent="0.25">
      <c r="F861" s="2"/>
      <c r="G861" s="2"/>
    </row>
    <row r="862" spans="6:7" x14ac:dyDescent="0.25">
      <c r="F862" s="2"/>
      <c r="G862" s="2"/>
    </row>
    <row r="863" spans="6:7" x14ac:dyDescent="0.25">
      <c r="F863" s="2"/>
      <c r="G863" s="2"/>
    </row>
    <row r="864" spans="6:7" x14ac:dyDescent="0.25">
      <c r="F864" s="2"/>
      <c r="G864" s="2"/>
    </row>
    <row r="865" spans="6:7" x14ac:dyDescent="0.25">
      <c r="F865" s="2"/>
      <c r="G865" s="2"/>
    </row>
    <row r="866" spans="6:7" x14ac:dyDescent="0.25">
      <c r="F866" s="2"/>
      <c r="G866" s="2"/>
    </row>
    <row r="867" spans="6:7" x14ac:dyDescent="0.25">
      <c r="F867" s="2"/>
      <c r="G867" s="2"/>
    </row>
    <row r="868" spans="6:7" x14ac:dyDescent="0.25">
      <c r="F868" s="2"/>
      <c r="G868" s="2"/>
    </row>
    <row r="869" spans="6:7" x14ac:dyDescent="0.25">
      <c r="F869" s="2"/>
      <c r="G869" s="2"/>
    </row>
    <row r="870" spans="6:7" x14ac:dyDescent="0.25">
      <c r="F870" s="2"/>
      <c r="G870" s="2"/>
    </row>
    <row r="871" spans="6:7" x14ac:dyDescent="0.25">
      <c r="F871" s="2"/>
      <c r="G871" s="2"/>
    </row>
    <row r="872" spans="6:7" x14ac:dyDescent="0.25">
      <c r="F872" s="2"/>
      <c r="G872" s="2"/>
    </row>
    <row r="873" spans="6:7" x14ac:dyDescent="0.25">
      <c r="F873" s="2"/>
      <c r="G873" s="2"/>
    </row>
    <row r="874" spans="6:7" x14ac:dyDescent="0.25">
      <c r="F874" s="2"/>
      <c r="G874" s="2"/>
    </row>
    <row r="875" spans="6:7" x14ac:dyDescent="0.25">
      <c r="F875" s="2"/>
      <c r="G875" s="2"/>
    </row>
    <row r="876" spans="6:7" x14ac:dyDescent="0.25">
      <c r="F876" s="2"/>
      <c r="G876" s="2"/>
    </row>
    <row r="877" spans="6:7" x14ac:dyDescent="0.25">
      <c r="F877" s="2"/>
      <c r="G877" s="2"/>
    </row>
    <row r="878" spans="6:7" x14ac:dyDescent="0.25">
      <c r="F878" s="2"/>
      <c r="G878" s="2"/>
    </row>
    <row r="879" spans="6:7" x14ac:dyDescent="0.25">
      <c r="F879" s="2"/>
      <c r="G879" s="2"/>
    </row>
    <row r="880" spans="6:7" x14ac:dyDescent="0.25">
      <c r="F880" s="2"/>
      <c r="G880" s="2"/>
    </row>
    <row r="881" spans="6:7" x14ac:dyDescent="0.25">
      <c r="F881" s="2"/>
      <c r="G881" s="2"/>
    </row>
    <row r="882" spans="6:7" x14ac:dyDescent="0.25">
      <c r="F882" s="2"/>
      <c r="G882" s="2"/>
    </row>
    <row r="883" spans="6:7" x14ac:dyDescent="0.25">
      <c r="F883" s="2"/>
      <c r="G883" s="2"/>
    </row>
    <row r="884" spans="6:7" x14ac:dyDescent="0.25">
      <c r="F884" s="2"/>
      <c r="G884" s="2"/>
    </row>
    <row r="885" spans="6:7" x14ac:dyDescent="0.25">
      <c r="F885" s="2"/>
      <c r="G885" s="2"/>
    </row>
    <row r="886" spans="6:7" x14ac:dyDescent="0.25">
      <c r="F886" s="2"/>
      <c r="G886" s="2"/>
    </row>
    <row r="887" spans="6:7" x14ac:dyDescent="0.25">
      <c r="F887" s="2"/>
      <c r="G887" s="2"/>
    </row>
    <row r="888" spans="6:7" x14ac:dyDescent="0.25">
      <c r="F888" s="2"/>
      <c r="G888" s="2"/>
    </row>
    <row r="889" spans="6:7" x14ac:dyDescent="0.25">
      <c r="F889" s="2"/>
      <c r="G889" s="2"/>
    </row>
    <row r="890" spans="6:7" x14ac:dyDescent="0.25">
      <c r="F890" s="2"/>
      <c r="G890" s="2"/>
    </row>
    <row r="891" spans="6:7" x14ac:dyDescent="0.25">
      <c r="F891" s="2"/>
      <c r="G891" s="2"/>
    </row>
    <row r="892" spans="6:7" x14ac:dyDescent="0.25">
      <c r="F892" s="2"/>
      <c r="G892" s="2"/>
    </row>
    <row r="893" spans="6:7" x14ac:dyDescent="0.25">
      <c r="F893" s="2"/>
      <c r="G893" s="2"/>
    </row>
    <row r="894" spans="6:7" x14ac:dyDescent="0.25">
      <c r="F894" s="2"/>
      <c r="G894" s="2"/>
    </row>
    <row r="895" spans="6:7" x14ac:dyDescent="0.25">
      <c r="F895" s="2"/>
      <c r="G895" s="2"/>
    </row>
    <row r="896" spans="6:7" x14ac:dyDescent="0.25">
      <c r="F896" s="2"/>
      <c r="G896" s="2"/>
    </row>
    <row r="897" spans="6:7" x14ac:dyDescent="0.25">
      <c r="F897" s="2"/>
      <c r="G897" s="2"/>
    </row>
    <row r="898" spans="6:7" x14ac:dyDescent="0.25">
      <c r="F898" s="2"/>
      <c r="G898" s="2"/>
    </row>
    <row r="899" spans="6:7" x14ac:dyDescent="0.25">
      <c r="F899" s="2"/>
      <c r="G899" s="2"/>
    </row>
    <row r="900" spans="6:7" x14ac:dyDescent="0.25">
      <c r="F900" s="2"/>
      <c r="G900" s="2"/>
    </row>
    <row r="901" spans="6:7" x14ac:dyDescent="0.25">
      <c r="F901" s="2"/>
      <c r="G901" s="2"/>
    </row>
    <row r="902" spans="6:7" x14ac:dyDescent="0.25">
      <c r="F902" s="2"/>
      <c r="G902" s="2"/>
    </row>
    <row r="903" spans="6:7" x14ac:dyDescent="0.25">
      <c r="F903" s="2"/>
      <c r="G903" s="2"/>
    </row>
    <row r="904" spans="6:7" x14ac:dyDescent="0.25">
      <c r="F904" s="2"/>
      <c r="G904" s="2"/>
    </row>
    <row r="905" spans="6:7" x14ac:dyDescent="0.25">
      <c r="F905" s="2"/>
      <c r="G905" s="2"/>
    </row>
    <row r="906" spans="6:7" x14ac:dyDescent="0.25">
      <c r="F906" s="2"/>
      <c r="G906" s="2"/>
    </row>
    <row r="907" spans="6:7" x14ac:dyDescent="0.25">
      <c r="F907" s="2"/>
      <c r="G907" s="2"/>
    </row>
    <row r="908" spans="6:7" x14ac:dyDescent="0.25">
      <c r="F908" s="2"/>
      <c r="G908" s="2"/>
    </row>
    <row r="909" spans="6:7" x14ac:dyDescent="0.25">
      <c r="F909" s="2"/>
      <c r="G909" s="2"/>
    </row>
    <row r="910" spans="6:7" x14ac:dyDescent="0.25">
      <c r="F910" s="2"/>
      <c r="G910" s="2"/>
    </row>
    <row r="911" spans="6:7" x14ac:dyDescent="0.25">
      <c r="F911" s="2"/>
      <c r="G911" s="2"/>
    </row>
    <row r="912" spans="6:7" x14ac:dyDescent="0.25">
      <c r="F912" s="2"/>
      <c r="G912" s="2"/>
    </row>
    <row r="913" spans="6:7" x14ac:dyDescent="0.25">
      <c r="F913" s="2"/>
      <c r="G913" s="2"/>
    </row>
    <row r="914" spans="6:7" x14ac:dyDescent="0.25">
      <c r="F914" s="2"/>
      <c r="G914" s="2"/>
    </row>
    <row r="915" spans="6:7" x14ac:dyDescent="0.25">
      <c r="F915" s="2"/>
      <c r="G915" s="2"/>
    </row>
    <row r="916" spans="6:7" x14ac:dyDescent="0.25">
      <c r="F916" s="2"/>
      <c r="G916" s="2"/>
    </row>
    <row r="917" spans="6:7" x14ac:dyDescent="0.25">
      <c r="F917" s="2"/>
      <c r="G917" s="2"/>
    </row>
    <row r="918" spans="6:7" x14ac:dyDescent="0.25">
      <c r="F918" s="2"/>
      <c r="G918" s="2"/>
    </row>
    <row r="919" spans="6:7" x14ac:dyDescent="0.25">
      <c r="F919" s="2"/>
      <c r="G919" s="2"/>
    </row>
    <row r="920" spans="6:7" x14ac:dyDescent="0.25">
      <c r="F920" s="2"/>
      <c r="G920" s="2"/>
    </row>
    <row r="921" spans="6:7" x14ac:dyDescent="0.25">
      <c r="F921" s="2"/>
      <c r="G921" s="2"/>
    </row>
    <row r="922" spans="6:7" x14ac:dyDescent="0.25">
      <c r="F922" s="2"/>
      <c r="G922" s="2"/>
    </row>
    <row r="923" spans="6:7" x14ac:dyDescent="0.25">
      <c r="F923" s="2"/>
      <c r="G923" s="2"/>
    </row>
    <row r="924" spans="6:7" x14ac:dyDescent="0.25">
      <c r="F924" s="2"/>
      <c r="G924" s="2"/>
    </row>
    <row r="925" spans="6:7" x14ac:dyDescent="0.25">
      <c r="F925" s="2"/>
      <c r="G925" s="2"/>
    </row>
    <row r="926" spans="6:7" x14ac:dyDescent="0.25">
      <c r="F926" s="2"/>
      <c r="G926" s="2"/>
    </row>
    <row r="927" spans="6:7" x14ac:dyDescent="0.25">
      <c r="F927" s="2"/>
      <c r="G927" s="2"/>
    </row>
    <row r="928" spans="6:7" x14ac:dyDescent="0.25">
      <c r="F928" s="2"/>
      <c r="G928" s="2"/>
    </row>
    <row r="929" spans="6:7" x14ac:dyDescent="0.25">
      <c r="F929" s="2"/>
      <c r="G929" s="2"/>
    </row>
    <row r="930" spans="6:7" x14ac:dyDescent="0.25">
      <c r="F930" s="2"/>
      <c r="G930" s="2"/>
    </row>
    <row r="931" spans="6:7" x14ac:dyDescent="0.25">
      <c r="F931" s="2"/>
      <c r="G931" s="2"/>
    </row>
    <row r="932" spans="6:7" x14ac:dyDescent="0.25">
      <c r="F932" s="2"/>
      <c r="G932" s="2"/>
    </row>
    <row r="933" spans="6:7" x14ac:dyDescent="0.25">
      <c r="F933" s="2"/>
      <c r="G933" s="2"/>
    </row>
    <row r="934" spans="6:7" x14ac:dyDescent="0.25">
      <c r="F934" s="2"/>
      <c r="G934" s="2"/>
    </row>
    <row r="935" spans="6:7" x14ac:dyDescent="0.25">
      <c r="F935" s="2"/>
      <c r="G935" s="2"/>
    </row>
    <row r="936" spans="6:7" x14ac:dyDescent="0.25">
      <c r="F936" s="2"/>
      <c r="G936" s="2"/>
    </row>
    <row r="937" spans="6:7" x14ac:dyDescent="0.25">
      <c r="F937" s="2"/>
      <c r="G937" s="2"/>
    </row>
    <row r="938" spans="6:7" x14ac:dyDescent="0.25">
      <c r="F938" s="2"/>
      <c r="G938" s="2"/>
    </row>
    <row r="939" spans="6:7" x14ac:dyDescent="0.25">
      <c r="F939" s="2"/>
      <c r="G939" s="2"/>
    </row>
    <row r="940" spans="6:7" x14ac:dyDescent="0.25">
      <c r="F940" s="2"/>
      <c r="G940" s="2"/>
    </row>
    <row r="941" spans="6:7" x14ac:dyDescent="0.25">
      <c r="F941" s="2"/>
      <c r="G941" s="2"/>
    </row>
    <row r="942" spans="6:7" x14ac:dyDescent="0.25">
      <c r="F942" s="2"/>
      <c r="G942" s="2"/>
    </row>
    <row r="943" spans="6:7" x14ac:dyDescent="0.25">
      <c r="F943" s="2"/>
      <c r="G943" s="2"/>
    </row>
    <row r="944" spans="6:7" x14ac:dyDescent="0.25">
      <c r="F944" s="2"/>
      <c r="G944" s="2"/>
    </row>
    <row r="945" spans="6:7" x14ac:dyDescent="0.25">
      <c r="F945" s="2"/>
      <c r="G945" s="2"/>
    </row>
    <row r="946" spans="6:7" x14ac:dyDescent="0.25">
      <c r="F946" s="2"/>
      <c r="G946" s="2"/>
    </row>
    <row r="947" spans="6:7" x14ac:dyDescent="0.25">
      <c r="F947" s="2"/>
      <c r="G947" s="2"/>
    </row>
    <row r="948" spans="6:7" x14ac:dyDescent="0.25">
      <c r="F948" s="2"/>
      <c r="G948" s="2"/>
    </row>
    <row r="949" spans="6:7" x14ac:dyDescent="0.25">
      <c r="F949" s="2"/>
      <c r="G949" s="2"/>
    </row>
    <row r="950" spans="6:7" x14ac:dyDescent="0.25">
      <c r="F950" s="2"/>
      <c r="G950" s="2"/>
    </row>
    <row r="951" spans="6:7" x14ac:dyDescent="0.25">
      <c r="F951" s="2"/>
      <c r="G951" s="2"/>
    </row>
    <row r="952" spans="6:7" x14ac:dyDescent="0.25">
      <c r="F952" s="2"/>
      <c r="G952" s="2"/>
    </row>
    <row r="953" spans="6:7" x14ac:dyDescent="0.25">
      <c r="F953" s="2"/>
      <c r="G953" s="2"/>
    </row>
    <row r="954" spans="6:7" x14ac:dyDescent="0.25">
      <c r="F954" s="2"/>
      <c r="G954" s="2"/>
    </row>
    <row r="955" spans="6:7" x14ac:dyDescent="0.25">
      <c r="F955" s="2"/>
      <c r="G955" s="2"/>
    </row>
    <row r="956" spans="6:7" x14ac:dyDescent="0.25">
      <c r="F956" s="2"/>
      <c r="G956" s="2"/>
    </row>
    <row r="957" spans="6:7" x14ac:dyDescent="0.25">
      <c r="F957" s="2"/>
      <c r="G957" s="2"/>
    </row>
    <row r="958" spans="6:7" x14ac:dyDescent="0.25">
      <c r="F958" s="2"/>
      <c r="G958" s="2"/>
    </row>
    <row r="959" spans="6:7" x14ac:dyDescent="0.25">
      <c r="F959" s="2"/>
      <c r="G959" s="2"/>
    </row>
    <row r="960" spans="6:7" x14ac:dyDescent="0.25">
      <c r="F960" s="2"/>
      <c r="G960" s="2"/>
    </row>
    <row r="961" spans="6:7" x14ac:dyDescent="0.25">
      <c r="F961" s="2"/>
      <c r="G961" s="2"/>
    </row>
    <row r="962" spans="6:7" x14ac:dyDescent="0.25">
      <c r="F962" s="2"/>
      <c r="G962" s="2"/>
    </row>
    <row r="963" spans="6:7" x14ac:dyDescent="0.25">
      <c r="F963" s="2"/>
      <c r="G963" s="2"/>
    </row>
    <row r="964" spans="6:7" x14ac:dyDescent="0.25">
      <c r="F964" s="2"/>
      <c r="G964" s="2"/>
    </row>
    <row r="965" spans="6:7" x14ac:dyDescent="0.25">
      <c r="F965" s="2"/>
      <c r="G965" s="2"/>
    </row>
    <row r="966" spans="6:7" x14ac:dyDescent="0.25">
      <c r="F966" s="2"/>
      <c r="G966" s="2"/>
    </row>
    <row r="967" spans="6:7" x14ac:dyDescent="0.25">
      <c r="F967" s="2"/>
      <c r="G967" s="2"/>
    </row>
    <row r="968" spans="6:7" x14ac:dyDescent="0.25">
      <c r="F968" s="2"/>
      <c r="G968" s="2"/>
    </row>
    <row r="969" spans="6:7" x14ac:dyDescent="0.25">
      <c r="F969" s="2"/>
      <c r="G969" s="2"/>
    </row>
    <row r="970" spans="6:7" x14ac:dyDescent="0.25">
      <c r="F970" s="2"/>
      <c r="G970" s="2"/>
    </row>
    <row r="971" spans="6:7" x14ac:dyDescent="0.25">
      <c r="F971" s="2"/>
      <c r="G971" s="2"/>
    </row>
    <row r="972" spans="6:7" x14ac:dyDescent="0.25">
      <c r="F972" s="2"/>
      <c r="G972" s="2"/>
    </row>
    <row r="973" spans="6:7" x14ac:dyDescent="0.25">
      <c r="F973" s="2"/>
      <c r="G973" s="2"/>
    </row>
    <row r="974" spans="6:7" x14ac:dyDescent="0.25">
      <c r="F974" s="2"/>
      <c r="G974" s="2"/>
    </row>
    <row r="975" spans="6:7" x14ac:dyDescent="0.25">
      <c r="F975" s="2"/>
      <c r="G975" s="2"/>
    </row>
    <row r="976" spans="6:7" x14ac:dyDescent="0.25">
      <c r="F976" s="2"/>
      <c r="G976" s="2"/>
    </row>
    <row r="977" spans="6:7" x14ac:dyDescent="0.25">
      <c r="F977" s="2"/>
      <c r="G977" s="2"/>
    </row>
    <row r="978" spans="6:7" x14ac:dyDescent="0.25">
      <c r="F978" s="2"/>
      <c r="G978" s="2"/>
    </row>
    <row r="979" spans="6:7" x14ac:dyDescent="0.25">
      <c r="F979" s="2"/>
      <c r="G979" s="2"/>
    </row>
    <row r="980" spans="6:7" x14ac:dyDescent="0.25">
      <c r="F980" s="2"/>
      <c r="G980" s="2"/>
    </row>
    <row r="981" spans="6:7" x14ac:dyDescent="0.25">
      <c r="F981" s="2"/>
      <c r="G981" s="2"/>
    </row>
    <row r="982" spans="6:7" x14ac:dyDescent="0.25">
      <c r="F982" s="2"/>
      <c r="G982" s="2"/>
    </row>
    <row r="983" spans="6:7" x14ac:dyDescent="0.25">
      <c r="F983" s="2"/>
      <c r="G983" s="2"/>
    </row>
    <row r="984" spans="6:7" x14ac:dyDescent="0.25">
      <c r="F984" s="2"/>
      <c r="G984" s="2"/>
    </row>
    <row r="985" spans="6:7" x14ac:dyDescent="0.25">
      <c r="F985" s="2"/>
      <c r="G985" s="2"/>
    </row>
    <row r="986" spans="6:7" x14ac:dyDescent="0.25">
      <c r="F986" s="2"/>
      <c r="G986" s="2"/>
    </row>
    <row r="987" spans="6:7" x14ac:dyDescent="0.25">
      <c r="F987" s="2"/>
      <c r="G987" s="2"/>
    </row>
    <row r="988" spans="6:7" x14ac:dyDescent="0.25">
      <c r="F988" s="2"/>
      <c r="G988" s="2"/>
    </row>
    <row r="989" spans="6:7" x14ac:dyDescent="0.25">
      <c r="F989" s="2"/>
      <c r="G989" s="2"/>
    </row>
    <row r="990" spans="6:7" x14ac:dyDescent="0.25">
      <c r="F990" s="2"/>
      <c r="G990" s="2"/>
    </row>
    <row r="991" spans="6:7" x14ac:dyDescent="0.25">
      <c r="F991" s="2"/>
      <c r="G991" s="2"/>
    </row>
    <row r="992" spans="6:7" x14ac:dyDescent="0.25">
      <c r="F992" s="2"/>
      <c r="G992" s="2"/>
    </row>
    <row r="993" spans="6:7" x14ac:dyDescent="0.25">
      <c r="F993" s="2"/>
      <c r="G993" s="2"/>
    </row>
    <row r="994" spans="6:7" x14ac:dyDescent="0.25">
      <c r="F994" s="2"/>
      <c r="G994" s="2"/>
    </row>
    <row r="995" spans="6:7" x14ac:dyDescent="0.25">
      <c r="F995" s="2"/>
      <c r="G995" s="2"/>
    </row>
    <row r="996" spans="6:7" x14ac:dyDescent="0.25">
      <c r="F996" s="2"/>
      <c r="G996" s="2"/>
    </row>
    <row r="997" spans="6:7" x14ac:dyDescent="0.25">
      <c r="F997" s="2"/>
      <c r="G997" s="2"/>
    </row>
    <row r="998" spans="6:7" x14ac:dyDescent="0.25">
      <c r="F998" s="2"/>
      <c r="G998" s="2"/>
    </row>
    <row r="999" spans="6:7" x14ac:dyDescent="0.25">
      <c r="F999" s="2"/>
      <c r="G999" s="2"/>
    </row>
    <row r="1000" spans="6:7" x14ac:dyDescent="0.25">
      <c r="F1000" s="2"/>
      <c r="G1000" s="2"/>
    </row>
    <row r="1001" spans="6:7" x14ac:dyDescent="0.25">
      <c r="F1001" s="2"/>
      <c r="G1001" s="2"/>
    </row>
    <row r="1002" spans="6:7" x14ac:dyDescent="0.25">
      <c r="F1002" s="2"/>
      <c r="G1002" s="2"/>
    </row>
    <row r="1003" spans="6:7" x14ac:dyDescent="0.25">
      <c r="F1003" s="2"/>
      <c r="G1003" s="2"/>
    </row>
    <row r="1004" spans="6:7" x14ac:dyDescent="0.25">
      <c r="F1004" s="2"/>
      <c r="G1004" s="2"/>
    </row>
    <row r="1005" spans="6:7" x14ac:dyDescent="0.25">
      <c r="F1005" s="2"/>
      <c r="G1005" s="2"/>
    </row>
    <row r="1006" spans="6:7" x14ac:dyDescent="0.25">
      <c r="F1006" s="2"/>
      <c r="G1006" s="2"/>
    </row>
    <row r="1007" spans="6:7" x14ac:dyDescent="0.25">
      <c r="F1007" s="2"/>
      <c r="G1007" s="2"/>
    </row>
    <row r="1008" spans="6:7" x14ac:dyDescent="0.25">
      <c r="F1008" s="2"/>
      <c r="G1008" s="2"/>
    </row>
    <row r="1009" spans="6:7" x14ac:dyDescent="0.25">
      <c r="F1009" s="2"/>
      <c r="G1009" s="2"/>
    </row>
    <row r="1010" spans="6:7" x14ac:dyDescent="0.25">
      <c r="F1010" s="2"/>
      <c r="G1010" s="2"/>
    </row>
    <row r="1011" spans="6:7" x14ac:dyDescent="0.25">
      <c r="F1011" s="2"/>
      <c r="G1011" s="2"/>
    </row>
    <row r="1012" spans="6:7" x14ac:dyDescent="0.25">
      <c r="F1012" s="2"/>
      <c r="G1012" s="2"/>
    </row>
    <row r="1013" spans="6:7" x14ac:dyDescent="0.25">
      <c r="F1013" s="2"/>
      <c r="G1013" s="2"/>
    </row>
    <row r="1014" spans="6:7" x14ac:dyDescent="0.25">
      <c r="F1014" s="2"/>
      <c r="G1014" s="2"/>
    </row>
    <row r="1015" spans="6:7" x14ac:dyDescent="0.25">
      <c r="F1015" s="2"/>
      <c r="G1015" s="2"/>
    </row>
    <row r="1016" spans="6:7" x14ac:dyDescent="0.25">
      <c r="F1016" s="2"/>
      <c r="G1016" s="2"/>
    </row>
    <row r="1017" spans="6:7" x14ac:dyDescent="0.25">
      <c r="F1017" s="2"/>
      <c r="G1017" s="2"/>
    </row>
    <row r="1018" spans="6:7" x14ac:dyDescent="0.25">
      <c r="F1018" s="2"/>
      <c r="G1018" s="2"/>
    </row>
    <row r="1019" spans="6:7" x14ac:dyDescent="0.25">
      <c r="F1019" s="2"/>
      <c r="G1019" s="2"/>
    </row>
    <row r="1020" spans="6:7" x14ac:dyDescent="0.25">
      <c r="F1020" s="2"/>
      <c r="G1020" s="2"/>
    </row>
    <row r="1021" spans="6:7" x14ac:dyDescent="0.25">
      <c r="F1021" s="2"/>
      <c r="G1021" s="2"/>
    </row>
    <row r="1022" spans="6:7" x14ac:dyDescent="0.25">
      <c r="F1022" s="2"/>
      <c r="G1022" s="2"/>
    </row>
    <row r="1023" spans="6:7" x14ac:dyDescent="0.25">
      <c r="F1023" s="2"/>
      <c r="G1023" s="2"/>
    </row>
    <row r="1024" spans="6:7" x14ac:dyDescent="0.25">
      <c r="F1024" s="2"/>
      <c r="G1024" s="2"/>
    </row>
    <row r="1025" spans="6:7" x14ac:dyDescent="0.25">
      <c r="F1025" s="2"/>
      <c r="G1025" s="2"/>
    </row>
    <row r="1026" spans="6:7" x14ac:dyDescent="0.25">
      <c r="F1026" s="2"/>
      <c r="G1026" s="2"/>
    </row>
    <row r="1027" spans="6:7" x14ac:dyDescent="0.25">
      <c r="F1027" s="2"/>
      <c r="G1027" s="2"/>
    </row>
    <row r="1028" spans="6:7" x14ac:dyDescent="0.25">
      <c r="F1028" s="2"/>
      <c r="G1028" s="2"/>
    </row>
    <row r="1029" spans="6:7" x14ac:dyDescent="0.25">
      <c r="F1029" s="2"/>
      <c r="G1029" s="2"/>
    </row>
    <row r="1030" spans="6:7" x14ac:dyDescent="0.25">
      <c r="F1030" s="2"/>
      <c r="G1030" s="2"/>
    </row>
    <row r="1031" spans="6:7" x14ac:dyDescent="0.25">
      <c r="F1031" s="2"/>
      <c r="G1031" s="2"/>
    </row>
    <row r="1032" spans="6:7" x14ac:dyDescent="0.25">
      <c r="F1032" s="2"/>
      <c r="G1032" s="2"/>
    </row>
    <row r="1033" spans="6:7" x14ac:dyDescent="0.25">
      <c r="F1033" s="2"/>
      <c r="G1033" s="2"/>
    </row>
    <row r="1034" spans="6:7" x14ac:dyDescent="0.25">
      <c r="F1034" s="2"/>
      <c r="G1034" s="2"/>
    </row>
    <row r="1035" spans="6:7" x14ac:dyDescent="0.25">
      <c r="F1035" s="2"/>
      <c r="G1035" s="2"/>
    </row>
    <row r="1036" spans="6:7" x14ac:dyDescent="0.25">
      <c r="F1036" s="2"/>
      <c r="G1036" s="2"/>
    </row>
    <row r="1037" spans="6:7" x14ac:dyDescent="0.25">
      <c r="F1037" s="2"/>
      <c r="G1037" s="2"/>
    </row>
    <row r="1038" spans="6:7" x14ac:dyDescent="0.25">
      <c r="F1038" s="2"/>
      <c r="G1038" s="2"/>
    </row>
    <row r="1039" spans="6:7" x14ac:dyDescent="0.25">
      <c r="F1039" s="2"/>
      <c r="G1039" s="2"/>
    </row>
    <row r="1040" spans="6:7" x14ac:dyDescent="0.25">
      <c r="F1040" s="2"/>
      <c r="G1040" s="2"/>
    </row>
    <row r="1041" spans="6:7" x14ac:dyDescent="0.25">
      <c r="F1041" s="2"/>
      <c r="G1041" s="2"/>
    </row>
    <row r="1042" spans="6:7" x14ac:dyDescent="0.25">
      <c r="F1042" s="2"/>
      <c r="G1042" s="2"/>
    </row>
    <row r="1043" spans="6:7" x14ac:dyDescent="0.25">
      <c r="F1043" s="2"/>
      <c r="G1043" s="2"/>
    </row>
    <row r="1044" spans="6:7" x14ac:dyDescent="0.25">
      <c r="F1044" s="2"/>
      <c r="G1044" s="2"/>
    </row>
    <row r="1045" spans="6:7" x14ac:dyDescent="0.25">
      <c r="F1045" s="2"/>
      <c r="G1045" s="2"/>
    </row>
    <row r="1046" spans="6:7" x14ac:dyDescent="0.25">
      <c r="F1046" s="2"/>
      <c r="G1046" s="2"/>
    </row>
    <row r="1047" spans="6:7" x14ac:dyDescent="0.25">
      <c r="F1047" s="2"/>
      <c r="G1047" s="2"/>
    </row>
    <row r="1048" spans="6:7" x14ac:dyDescent="0.25">
      <c r="F1048" s="2"/>
      <c r="G1048" s="2"/>
    </row>
    <row r="1049" spans="6:7" x14ac:dyDescent="0.25">
      <c r="F1049" s="2"/>
      <c r="G1049" s="2"/>
    </row>
    <row r="1050" spans="6:7" x14ac:dyDescent="0.25">
      <c r="F1050" s="2"/>
      <c r="G1050" s="2"/>
    </row>
    <row r="1051" spans="6:7" x14ac:dyDescent="0.25">
      <c r="F1051" s="2"/>
      <c r="G1051" s="2"/>
    </row>
    <row r="1052" spans="6:7" x14ac:dyDescent="0.25">
      <c r="F1052" s="2"/>
      <c r="G1052" s="2"/>
    </row>
    <row r="1053" spans="6:7" x14ac:dyDescent="0.25">
      <c r="F1053" s="2"/>
      <c r="G1053" s="2"/>
    </row>
    <row r="1054" spans="6:7" x14ac:dyDescent="0.25">
      <c r="F1054" s="2"/>
      <c r="G1054" s="2"/>
    </row>
    <row r="1055" spans="6:7" x14ac:dyDescent="0.25">
      <c r="F1055" s="2"/>
      <c r="G1055" s="2"/>
    </row>
    <row r="1056" spans="6:7" x14ac:dyDescent="0.25">
      <c r="F1056" s="2"/>
      <c r="G1056" s="2"/>
    </row>
    <row r="1057" spans="6:7" x14ac:dyDescent="0.25">
      <c r="F1057" s="2"/>
      <c r="G1057" s="2"/>
    </row>
    <row r="1058" spans="6:7" x14ac:dyDescent="0.25">
      <c r="F1058" s="2"/>
      <c r="G1058" s="2"/>
    </row>
    <row r="1059" spans="6:7" x14ac:dyDescent="0.25">
      <c r="F1059" s="2"/>
      <c r="G1059" s="2"/>
    </row>
    <row r="1060" spans="6:7" x14ac:dyDescent="0.25">
      <c r="F1060" s="2"/>
      <c r="G1060" s="2"/>
    </row>
    <row r="1061" spans="6:7" x14ac:dyDescent="0.25">
      <c r="F1061" s="2"/>
      <c r="G1061" s="2"/>
    </row>
    <row r="1062" spans="6:7" x14ac:dyDescent="0.25">
      <c r="F1062" s="2"/>
      <c r="G1062" s="2"/>
    </row>
    <row r="1063" spans="6:7" x14ac:dyDescent="0.25">
      <c r="F1063" s="2"/>
      <c r="G1063" s="2"/>
    </row>
    <row r="1064" spans="6:7" x14ac:dyDescent="0.25">
      <c r="F1064" s="2"/>
      <c r="G1064" s="2"/>
    </row>
    <row r="1065" spans="6:7" x14ac:dyDescent="0.25">
      <c r="F1065" s="2"/>
      <c r="G1065" s="2"/>
    </row>
    <row r="1066" spans="6:7" x14ac:dyDescent="0.25">
      <c r="F1066" s="2"/>
      <c r="G1066" s="2"/>
    </row>
    <row r="1067" spans="6:7" x14ac:dyDescent="0.25">
      <c r="F1067" s="2"/>
      <c r="G1067" s="2"/>
    </row>
    <row r="1068" spans="6:7" x14ac:dyDescent="0.25">
      <c r="F1068" s="2"/>
      <c r="G1068" s="2"/>
    </row>
    <row r="1069" spans="6:7" x14ac:dyDescent="0.25">
      <c r="F1069" s="2"/>
      <c r="G1069" s="2"/>
    </row>
    <row r="1070" spans="6:7" x14ac:dyDescent="0.25">
      <c r="F1070" s="2"/>
      <c r="G1070" s="2"/>
    </row>
    <row r="1071" spans="6:7" x14ac:dyDescent="0.25">
      <c r="F1071" s="2"/>
      <c r="G1071" s="2"/>
    </row>
    <row r="1072" spans="6:7" x14ac:dyDescent="0.25">
      <c r="F1072" s="2"/>
      <c r="G1072" s="2"/>
    </row>
    <row r="1073" spans="6:7" x14ac:dyDescent="0.25">
      <c r="F1073" s="2"/>
      <c r="G1073" s="2"/>
    </row>
    <row r="1074" spans="6:7" x14ac:dyDescent="0.25">
      <c r="F1074" s="2"/>
      <c r="G1074" s="2"/>
    </row>
    <row r="1075" spans="6:7" x14ac:dyDescent="0.25">
      <c r="F1075" s="2"/>
      <c r="G1075" s="2"/>
    </row>
    <row r="1076" spans="6:7" x14ac:dyDescent="0.25">
      <c r="F1076" s="2"/>
      <c r="G1076" s="2"/>
    </row>
    <row r="1077" spans="6:7" x14ac:dyDescent="0.25">
      <c r="F1077" s="2"/>
      <c r="G1077" s="2"/>
    </row>
    <row r="1078" spans="6:7" x14ac:dyDescent="0.25">
      <c r="F1078" s="2"/>
      <c r="G1078" s="2"/>
    </row>
    <row r="1079" spans="6:7" x14ac:dyDescent="0.25">
      <c r="F1079" s="2"/>
      <c r="G1079" s="2"/>
    </row>
    <row r="1080" spans="6:7" x14ac:dyDescent="0.25">
      <c r="F1080" s="2"/>
      <c r="G1080" s="2"/>
    </row>
    <row r="1081" spans="6:7" x14ac:dyDescent="0.25">
      <c r="F1081" s="2"/>
      <c r="G1081" s="2"/>
    </row>
    <row r="1082" spans="6:7" x14ac:dyDescent="0.25">
      <c r="F1082" s="2"/>
      <c r="G1082" s="2"/>
    </row>
    <row r="1083" spans="6:7" x14ac:dyDescent="0.25">
      <c r="F1083" s="2"/>
      <c r="G1083" s="2"/>
    </row>
    <row r="1084" spans="6:7" x14ac:dyDescent="0.25">
      <c r="F1084" s="2"/>
      <c r="G1084" s="2"/>
    </row>
    <row r="1085" spans="6:7" x14ac:dyDescent="0.25">
      <c r="F1085" s="2"/>
      <c r="G1085" s="2"/>
    </row>
    <row r="1086" spans="6:7" x14ac:dyDescent="0.25">
      <c r="F1086" s="2"/>
      <c r="G1086" s="2"/>
    </row>
    <row r="1087" spans="6:7" x14ac:dyDescent="0.25">
      <c r="F1087" s="2"/>
      <c r="G1087" s="2"/>
    </row>
    <row r="1088" spans="6:7" x14ac:dyDescent="0.25">
      <c r="F1088" s="2"/>
      <c r="G1088" s="2"/>
    </row>
    <row r="1089" spans="6:7" x14ac:dyDescent="0.25">
      <c r="F1089" s="2"/>
      <c r="G1089" s="2"/>
    </row>
    <row r="1090" spans="6:7" x14ac:dyDescent="0.25">
      <c r="F1090" s="2"/>
      <c r="G1090" s="2"/>
    </row>
    <row r="1091" spans="6:7" x14ac:dyDescent="0.25">
      <c r="F1091" s="2"/>
      <c r="G1091" s="2"/>
    </row>
    <row r="1092" spans="6:7" x14ac:dyDescent="0.25">
      <c r="F1092" s="2"/>
      <c r="G1092" s="2"/>
    </row>
    <row r="1093" spans="6:7" x14ac:dyDescent="0.25">
      <c r="F1093" s="2"/>
      <c r="G1093" s="2"/>
    </row>
    <row r="1094" spans="6:7" x14ac:dyDescent="0.25">
      <c r="F1094" s="2"/>
      <c r="G1094" s="2"/>
    </row>
    <row r="1095" spans="6:7" x14ac:dyDescent="0.25">
      <c r="F1095" s="2"/>
      <c r="G1095" s="2"/>
    </row>
    <row r="1096" spans="6:7" x14ac:dyDescent="0.25">
      <c r="F1096" s="2"/>
      <c r="G1096" s="2"/>
    </row>
    <row r="1097" spans="6:7" x14ac:dyDescent="0.25">
      <c r="F1097" s="2"/>
      <c r="G1097" s="2"/>
    </row>
    <row r="1098" spans="6:7" x14ac:dyDescent="0.25">
      <c r="F1098" s="2"/>
      <c r="G1098" s="2"/>
    </row>
    <row r="1099" spans="6:7" x14ac:dyDescent="0.25">
      <c r="F1099" s="2"/>
      <c r="G1099" s="2"/>
    </row>
    <row r="1100" spans="6:7" x14ac:dyDescent="0.25">
      <c r="F1100" s="2"/>
      <c r="G1100" s="2"/>
    </row>
    <row r="1101" spans="6:7" x14ac:dyDescent="0.25">
      <c r="F1101" s="2"/>
      <c r="G1101" s="2"/>
    </row>
    <row r="1102" spans="6:7" x14ac:dyDescent="0.25">
      <c r="F1102" s="2"/>
      <c r="G1102" s="2"/>
    </row>
    <row r="1103" spans="6:7" x14ac:dyDescent="0.25">
      <c r="F1103" s="2"/>
      <c r="G1103" s="2"/>
    </row>
    <row r="1104" spans="6:7" x14ac:dyDescent="0.25">
      <c r="F1104" s="2"/>
      <c r="G1104" s="2"/>
    </row>
    <row r="1105" spans="6:7" x14ac:dyDescent="0.25">
      <c r="F1105" s="2"/>
      <c r="G1105" s="2"/>
    </row>
    <row r="1106" spans="6:7" x14ac:dyDescent="0.25">
      <c r="F1106" s="2"/>
      <c r="G1106" s="2"/>
    </row>
    <row r="1107" spans="6:7" x14ac:dyDescent="0.25">
      <c r="F1107" s="2"/>
      <c r="G1107" s="2"/>
    </row>
    <row r="1108" spans="6:7" x14ac:dyDescent="0.25">
      <c r="F1108" s="2"/>
      <c r="G1108" s="2"/>
    </row>
    <row r="1109" spans="6:7" x14ac:dyDescent="0.25">
      <c r="F1109" s="2"/>
      <c r="G1109" s="2"/>
    </row>
    <row r="1110" spans="6:7" x14ac:dyDescent="0.25">
      <c r="F1110" s="2"/>
      <c r="G1110" s="2"/>
    </row>
    <row r="1111" spans="6:7" x14ac:dyDescent="0.25">
      <c r="F1111" s="2"/>
      <c r="G1111" s="2"/>
    </row>
    <row r="1112" spans="6:7" x14ac:dyDescent="0.25">
      <c r="F1112" s="2"/>
      <c r="G1112" s="2"/>
    </row>
    <row r="1113" spans="6:7" x14ac:dyDescent="0.25">
      <c r="F1113" s="2"/>
      <c r="G1113" s="2"/>
    </row>
    <row r="1114" spans="6:7" x14ac:dyDescent="0.25">
      <c r="F1114" s="2"/>
      <c r="G1114" s="2"/>
    </row>
    <row r="1115" spans="6:7" x14ac:dyDescent="0.25">
      <c r="F1115" s="2"/>
      <c r="G1115" s="2"/>
    </row>
    <row r="1116" spans="6:7" x14ac:dyDescent="0.25">
      <c r="F1116" s="2"/>
      <c r="G1116" s="2"/>
    </row>
    <row r="1117" spans="6:7" x14ac:dyDescent="0.25">
      <c r="F1117" s="2"/>
      <c r="G1117" s="2"/>
    </row>
    <row r="1118" spans="6:7" x14ac:dyDescent="0.25">
      <c r="F1118" s="2"/>
      <c r="G1118" s="2"/>
    </row>
    <row r="1119" spans="6:7" x14ac:dyDescent="0.25">
      <c r="F1119" s="2"/>
      <c r="G1119" s="2"/>
    </row>
    <row r="1120" spans="6:7" x14ac:dyDescent="0.25">
      <c r="F1120" s="2"/>
      <c r="G1120" s="2"/>
    </row>
    <row r="1121" spans="6:7" x14ac:dyDescent="0.25">
      <c r="F1121" s="2"/>
      <c r="G1121" s="2"/>
    </row>
    <row r="1122" spans="6:7" x14ac:dyDescent="0.25">
      <c r="F1122" s="2"/>
      <c r="G1122" s="2"/>
    </row>
    <row r="1123" spans="6:7" x14ac:dyDescent="0.25">
      <c r="F1123" s="2"/>
      <c r="G1123" s="2"/>
    </row>
    <row r="1124" spans="6:7" x14ac:dyDescent="0.25">
      <c r="F1124" s="2"/>
      <c r="G1124" s="2"/>
    </row>
    <row r="1125" spans="6:7" x14ac:dyDescent="0.25">
      <c r="F1125" s="2"/>
      <c r="G1125" s="2"/>
    </row>
    <row r="1126" spans="6:7" x14ac:dyDescent="0.25">
      <c r="F1126" s="2"/>
      <c r="G1126" s="2"/>
    </row>
    <row r="1127" spans="6:7" x14ac:dyDescent="0.25">
      <c r="F1127" s="2"/>
      <c r="G1127" s="2"/>
    </row>
    <row r="1128" spans="6:7" x14ac:dyDescent="0.25">
      <c r="F1128" s="2"/>
      <c r="G1128" s="2"/>
    </row>
    <row r="1129" spans="6:7" x14ac:dyDescent="0.25">
      <c r="F1129" s="2"/>
      <c r="G1129" s="2"/>
    </row>
    <row r="1130" spans="6:7" x14ac:dyDescent="0.25">
      <c r="F1130" s="2"/>
      <c r="G1130" s="2"/>
    </row>
    <row r="1131" spans="6:7" x14ac:dyDescent="0.25">
      <c r="F1131" s="2"/>
      <c r="G1131" s="2"/>
    </row>
    <row r="1132" spans="6:7" x14ac:dyDescent="0.25">
      <c r="F1132" s="2"/>
      <c r="G1132" s="2"/>
    </row>
    <row r="1133" spans="6:7" x14ac:dyDescent="0.25">
      <c r="F1133" s="2"/>
      <c r="G1133" s="2"/>
    </row>
    <row r="1134" spans="6:7" x14ac:dyDescent="0.25">
      <c r="F1134" s="2"/>
      <c r="G1134" s="2"/>
    </row>
    <row r="1135" spans="6:7" x14ac:dyDescent="0.25">
      <c r="F1135" s="2"/>
      <c r="G1135" s="2"/>
    </row>
    <row r="1136" spans="6:7" x14ac:dyDescent="0.25">
      <c r="F1136" s="2"/>
      <c r="G1136" s="2"/>
    </row>
    <row r="1137" spans="6:7" x14ac:dyDescent="0.25">
      <c r="F1137" s="2"/>
      <c r="G1137" s="2"/>
    </row>
    <row r="1138" spans="6:7" x14ac:dyDescent="0.25">
      <c r="F1138" s="2"/>
      <c r="G1138" s="2"/>
    </row>
    <row r="1139" spans="6:7" x14ac:dyDescent="0.25">
      <c r="F1139" s="2"/>
      <c r="G1139" s="2"/>
    </row>
    <row r="1140" spans="6:7" x14ac:dyDescent="0.25">
      <c r="F1140" s="2"/>
      <c r="G1140" s="2"/>
    </row>
    <row r="1141" spans="6:7" x14ac:dyDescent="0.25">
      <c r="F1141" s="2"/>
      <c r="G1141" s="2"/>
    </row>
    <row r="1142" spans="6:7" x14ac:dyDescent="0.25">
      <c r="F1142" s="2"/>
      <c r="G1142" s="2"/>
    </row>
    <row r="1143" spans="6:7" x14ac:dyDescent="0.25">
      <c r="F1143" s="2"/>
      <c r="G1143" s="2"/>
    </row>
    <row r="1144" spans="6:7" x14ac:dyDescent="0.25">
      <c r="F1144" s="2"/>
      <c r="G1144" s="2"/>
    </row>
    <row r="1145" spans="6:7" x14ac:dyDescent="0.25">
      <c r="F1145" s="2"/>
      <c r="G1145" s="2"/>
    </row>
    <row r="1146" spans="6:7" x14ac:dyDescent="0.25">
      <c r="F1146" s="2"/>
      <c r="G1146" s="2"/>
    </row>
    <row r="1147" spans="6:7" x14ac:dyDescent="0.25">
      <c r="F1147" s="2"/>
      <c r="G1147" s="2"/>
    </row>
    <row r="1148" spans="6:7" x14ac:dyDescent="0.25">
      <c r="F1148" s="2"/>
      <c r="G1148" s="2"/>
    </row>
    <row r="1149" spans="6:7" x14ac:dyDescent="0.25">
      <c r="F1149" s="2"/>
      <c r="G1149" s="2"/>
    </row>
    <row r="1150" spans="6:7" x14ac:dyDescent="0.25">
      <c r="F1150" s="2"/>
      <c r="G1150" s="2"/>
    </row>
    <row r="1151" spans="6:7" x14ac:dyDescent="0.25">
      <c r="F1151" s="2"/>
      <c r="G1151" s="2"/>
    </row>
    <row r="1152" spans="6:7" x14ac:dyDescent="0.25">
      <c r="F1152" s="2"/>
      <c r="G1152" s="2"/>
    </row>
    <row r="1153" spans="6:7" x14ac:dyDescent="0.25">
      <c r="F1153" s="2"/>
      <c r="G1153" s="2"/>
    </row>
    <row r="1154" spans="6:7" x14ac:dyDescent="0.25">
      <c r="F1154" s="2"/>
      <c r="G1154" s="2"/>
    </row>
    <row r="1155" spans="6:7" x14ac:dyDescent="0.25">
      <c r="F1155" s="2"/>
      <c r="G1155" s="2"/>
    </row>
    <row r="1156" spans="6:7" x14ac:dyDescent="0.25">
      <c r="F1156" s="2"/>
      <c r="G1156" s="2"/>
    </row>
    <row r="1157" spans="6:7" x14ac:dyDescent="0.25">
      <c r="F1157" s="2"/>
      <c r="G1157" s="2"/>
    </row>
    <row r="1158" spans="6:7" x14ac:dyDescent="0.25">
      <c r="F1158" s="2"/>
      <c r="G1158" s="2"/>
    </row>
    <row r="1159" spans="6:7" x14ac:dyDescent="0.25">
      <c r="F1159" s="2"/>
      <c r="G1159" s="2"/>
    </row>
    <row r="1160" spans="6:7" x14ac:dyDescent="0.25">
      <c r="F1160" s="2"/>
      <c r="G1160" s="2"/>
    </row>
    <row r="1161" spans="6:7" x14ac:dyDescent="0.25">
      <c r="F1161" s="2"/>
      <c r="G1161" s="2"/>
    </row>
    <row r="1162" spans="6:7" x14ac:dyDescent="0.25">
      <c r="F1162" s="2"/>
      <c r="G1162" s="2"/>
    </row>
    <row r="1163" spans="6:7" x14ac:dyDescent="0.25">
      <c r="F1163" s="2"/>
      <c r="G1163" s="2"/>
    </row>
    <row r="1164" spans="6:7" x14ac:dyDescent="0.25">
      <c r="F1164" s="2"/>
      <c r="G1164" s="2"/>
    </row>
    <row r="1165" spans="6:7" x14ac:dyDescent="0.25">
      <c r="F1165" s="2"/>
      <c r="G1165" s="2"/>
    </row>
    <row r="1166" spans="6:7" x14ac:dyDescent="0.25">
      <c r="F1166" s="2"/>
      <c r="G1166" s="2"/>
    </row>
    <row r="1167" spans="6:7" x14ac:dyDescent="0.25">
      <c r="F1167" s="2"/>
      <c r="G1167" s="2"/>
    </row>
    <row r="1168" spans="6:7" x14ac:dyDescent="0.25">
      <c r="F1168" s="2"/>
      <c r="G1168" s="2"/>
    </row>
    <row r="1169" spans="6:7" x14ac:dyDescent="0.25">
      <c r="F1169" s="2"/>
      <c r="G1169" s="2"/>
    </row>
    <row r="1170" spans="6:7" x14ac:dyDescent="0.25">
      <c r="F1170" s="2"/>
      <c r="G1170" s="2"/>
    </row>
    <row r="1171" spans="6:7" x14ac:dyDescent="0.25">
      <c r="F1171" s="2"/>
      <c r="G1171" s="2"/>
    </row>
    <row r="1172" spans="6:7" x14ac:dyDescent="0.25">
      <c r="F1172" s="2"/>
      <c r="G1172" s="2"/>
    </row>
    <row r="1173" spans="6:7" x14ac:dyDescent="0.25">
      <c r="F1173" s="2"/>
      <c r="G1173" s="2"/>
    </row>
    <row r="1174" spans="6:7" x14ac:dyDescent="0.25">
      <c r="F1174" s="2"/>
      <c r="G1174" s="2"/>
    </row>
    <row r="1175" spans="6:7" x14ac:dyDescent="0.25">
      <c r="F1175" s="2"/>
      <c r="G1175" s="2"/>
    </row>
    <row r="1176" spans="6:7" x14ac:dyDescent="0.25">
      <c r="F1176" s="2"/>
      <c r="G1176" s="2"/>
    </row>
    <row r="1177" spans="6:7" x14ac:dyDescent="0.25">
      <c r="F1177" s="2"/>
      <c r="G1177" s="2"/>
    </row>
    <row r="1178" spans="6:7" x14ac:dyDescent="0.25">
      <c r="F1178" s="2"/>
      <c r="G1178" s="2"/>
    </row>
    <row r="1179" spans="6:7" x14ac:dyDescent="0.25">
      <c r="F1179" s="2"/>
      <c r="G1179" s="2"/>
    </row>
    <row r="1180" spans="6:7" x14ac:dyDescent="0.25">
      <c r="F1180" s="2"/>
      <c r="G1180" s="2"/>
    </row>
    <row r="1181" spans="6:7" x14ac:dyDescent="0.25">
      <c r="F1181" s="2"/>
      <c r="G1181" s="2"/>
    </row>
    <row r="1182" spans="6:7" x14ac:dyDescent="0.25">
      <c r="F1182" s="2"/>
      <c r="G1182" s="2"/>
    </row>
    <row r="1183" spans="6:7" x14ac:dyDescent="0.25">
      <c r="F1183" s="2"/>
      <c r="G1183" s="2"/>
    </row>
    <row r="1184" spans="6:7" x14ac:dyDescent="0.25">
      <c r="F1184" s="2"/>
      <c r="G1184" s="2"/>
    </row>
    <row r="1185" spans="6:7" x14ac:dyDescent="0.25">
      <c r="F1185" s="2"/>
      <c r="G1185" s="2"/>
    </row>
    <row r="1186" spans="6:7" x14ac:dyDescent="0.25">
      <c r="F1186" s="2"/>
      <c r="G1186" s="2"/>
    </row>
    <row r="1187" spans="6:7" x14ac:dyDescent="0.25">
      <c r="F1187" s="2"/>
      <c r="G1187" s="2"/>
    </row>
    <row r="1188" spans="6:7" x14ac:dyDescent="0.25">
      <c r="F1188" s="2"/>
      <c r="G1188" s="2"/>
    </row>
    <row r="1189" spans="6:7" x14ac:dyDescent="0.25">
      <c r="F1189" s="2"/>
      <c r="G1189" s="2"/>
    </row>
    <row r="1190" spans="6:7" x14ac:dyDescent="0.25">
      <c r="F1190" s="2"/>
      <c r="G1190" s="2"/>
    </row>
    <row r="1191" spans="6:7" x14ac:dyDescent="0.25">
      <c r="F1191" s="2"/>
      <c r="G1191" s="2"/>
    </row>
    <row r="1192" spans="6:7" x14ac:dyDescent="0.25">
      <c r="F1192" s="2"/>
      <c r="G1192" s="2"/>
    </row>
    <row r="1193" spans="6:7" x14ac:dyDescent="0.25">
      <c r="F1193" s="2"/>
      <c r="G1193" s="2"/>
    </row>
    <row r="1194" spans="6:7" x14ac:dyDescent="0.25">
      <c r="F1194" s="2"/>
      <c r="G1194" s="2"/>
    </row>
    <row r="1195" spans="6:7" x14ac:dyDescent="0.25">
      <c r="F1195" s="2"/>
      <c r="G1195" s="2"/>
    </row>
    <row r="1196" spans="6:7" x14ac:dyDescent="0.25">
      <c r="F1196" s="2"/>
      <c r="G1196" s="2"/>
    </row>
    <row r="1197" spans="6:7" x14ac:dyDescent="0.25">
      <c r="F1197" s="2"/>
      <c r="G1197" s="2"/>
    </row>
    <row r="1198" spans="6:7" x14ac:dyDescent="0.25">
      <c r="F1198" s="2"/>
      <c r="G1198" s="2"/>
    </row>
    <row r="1199" spans="6:7" x14ac:dyDescent="0.25">
      <c r="F1199" s="2"/>
      <c r="G1199" s="2"/>
    </row>
    <row r="1200" spans="6:7" x14ac:dyDescent="0.25">
      <c r="F1200" s="2"/>
      <c r="G1200" s="2"/>
    </row>
    <row r="1201" spans="6:7" x14ac:dyDescent="0.25">
      <c r="F1201" s="2"/>
      <c r="G1201" s="2"/>
    </row>
    <row r="1202" spans="6:7" x14ac:dyDescent="0.25">
      <c r="F1202" s="2"/>
      <c r="G1202" s="2"/>
    </row>
    <row r="1203" spans="6:7" x14ac:dyDescent="0.25">
      <c r="F1203" s="2"/>
      <c r="G1203" s="2"/>
    </row>
    <row r="1204" spans="6:7" x14ac:dyDescent="0.25">
      <c r="F1204" s="2"/>
      <c r="G1204" s="2"/>
    </row>
    <row r="1205" spans="6:7" x14ac:dyDescent="0.25">
      <c r="F1205" s="2"/>
      <c r="G1205" s="2"/>
    </row>
    <row r="1206" spans="6:7" x14ac:dyDescent="0.25">
      <c r="F1206" s="2"/>
      <c r="G1206" s="2"/>
    </row>
    <row r="1207" spans="6:7" x14ac:dyDescent="0.25">
      <c r="F1207" s="2"/>
      <c r="G1207" s="2"/>
    </row>
    <row r="1208" spans="6:7" x14ac:dyDescent="0.25">
      <c r="F1208" s="2"/>
      <c r="G1208" s="2"/>
    </row>
    <row r="1209" spans="6:7" x14ac:dyDescent="0.25">
      <c r="F1209" s="2"/>
      <c r="G1209" s="2"/>
    </row>
    <row r="1210" spans="6:7" x14ac:dyDescent="0.25">
      <c r="F1210" s="2"/>
      <c r="G1210" s="2"/>
    </row>
    <row r="1211" spans="6:7" x14ac:dyDescent="0.25">
      <c r="F1211" s="2"/>
      <c r="G1211" s="2"/>
    </row>
    <row r="1212" spans="6:7" x14ac:dyDescent="0.25">
      <c r="F1212" s="2"/>
      <c r="G1212" s="2"/>
    </row>
    <row r="1213" spans="6:7" x14ac:dyDescent="0.25">
      <c r="F1213" s="2"/>
      <c r="G1213" s="2"/>
    </row>
    <row r="1214" spans="6:7" x14ac:dyDescent="0.25">
      <c r="F1214" s="2"/>
      <c r="G1214" s="2"/>
    </row>
    <row r="1215" spans="6:7" x14ac:dyDescent="0.25">
      <c r="F1215" s="2"/>
      <c r="G1215" s="2"/>
    </row>
    <row r="1216" spans="6:7" x14ac:dyDescent="0.25">
      <c r="F1216" s="2"/>
      <c r="G1216" s="2"/>
    </row>
    <row r="1217" spans="6:7" x14ac:dyDescent="0.25">
      <c r="F1217" s="2"/>
      <c r="G1217" s="2"/>
    </row>
    <row r="1218" spans="6:7" x14ac:dyDescent="0.25">
      <c r="F1218" s="2"/>
      <c r="G1218" s="2"/>
    </row>
    <row r="1219" spans="6:7" x14ac:dyDescent="0.25">
      <c r="F1219" s="2"/>
      <c r="G1219" s="2"/>
    </row>
    <row r="1220" spans="6:7" x14ac:dyDescent="0.25">
      <c r="F1220" s="2"/>
      <c r="G1220" s="2"/>
    </row>
    <row r="1221" spans="6:7" x14ac:dyDescent="0.25">
      <c r="F1221" s="2"/>
      <c r="G1221" s="2"/>
    </row>
    <row r="1222" spans="6:7" x14ac:dyDescent="0.25">
      <c r="F1222" s="2"/>
      <c r="G1222" s="2"/>
    </row>
    <row r="1223" spans="6:7" x14ac:dyDescent="0.25">
      <c r="F1223" s="2"/>
      <c r="G1223" s="2"/>
    </row>
    <row r="1224" spans="6:7" x14ac:dyDescent="0.25">
      <c r="F1224" s="2"/>
      <c r="G1224" s="2"/>
    </row>
    <row r="1225" spans="6:7" x14ac:dyDescent="0.25">
      <c r="F1225" s="2"/>
      <c r="G1225" s="2"/>
    </row>
    <row r="1226" spans="6:7" x14ac:dyDescent="0.25">
      <c r="F1226" s="2"/>
      <c r="G1226" s="2"/>
    </row>
    <row r="1227" spans="6:7" x14ac:dyDescent="0.25">
      <c r="F1227" s="2"/>
      <c r="G1227" s="2"/>
    </row>
    <row r="1228" spans="6:7" x14ac:dyDescent="0.25">
      <c r="F1228" s="2"/>
      <c r="G1228" s="2"/>
    </row>
    <row r="1229" spans="6:7" x14ac:dyDescent="0.25">
      <c r="F1229" s="2"/>
      <c r="G1229" s="2"/>
    </row>
    <row r="1230" spans="6:7" x14ac:dyDescent="0.25">
      <c r="F1230" s="2"/>
      <c r="G1230" s="2"/>
    </row>
    <row r="1231" spans="6:7" x14ac:dyDescent="0.25">
      <c r="F1231" s="2"/>
      <c r="G1231" s="2"/>
    </row>
    <row r="1232" spans="6:7" x14ac:dyDescent="0.25">
      <c r="F1232" s="2"/>
      <c r="G1232" s="2"/>
    </row>
    <row r="1233" spans="6:7" x14ac:dyDescent="0.25">
      <c r="F1233" s="2"/>
      <c r="G1233" s="2"/>
    </row>
    <row r="1234" spans="6:7" x14ac:dyDescent="0.25">
      <c r="F1234" s="2"/>
      <c r="G1234" s="2"/>
    </row>
    <row r="1235" spans="6:7" x14ac:dyDescent="0.25">
      <c r="F1235" s="2"/>
      <c r="G1235" s="2"/>
    </row>
    <row r="1236" spans="6:7" x14ac:dyDescent="0.25">
      <c r="F1236" s="2"/>
      <c r="G1236" s="2"/>
    </row>
    <row r="1237" spans="6:7" x14ac:dyDescent="0.25">
      <c r="F1237" s="2"/>
      <c r="G1237" s="2"/>
    </row>
    <row r="1238" spans="6:7" x14ac:dyDescent="0.25">
      <c r="F1238" s="2"/>
      <c r="G1238" s="2"/>
    </row>
    <row r="1239" spans="6:7" x14ac:dyDescent="0.25">
      <c r="F1239" s="2"/>
      <c r="G1239" s="2"/>
    </row>
    <row r="1240" spans="6:7" x14ac:dyDescent="0.25">
      <c r="F1240" s="2"/>
      <c r="G1240" s="2"/>
    </row>
    <row r="1241" spans="6:7" x14ac:dyDescent="0.25">
      <c r="F1241" s="2"/>
      <c r="G1241" s="2"/>
    </row>
    <row r="1242" spans="6:7" x14ac:dyDescent="0.25">
      <c r="F1242" s="2"/>
      <c r="G1242" s="2"/>
    </row>
    <row r="1243" spans="6:7" x14ac:dyDescent="0.25">
      <c r="F1243" s="2"/>
      <c r="G1243" s="2"/>
    </row>
    <row r="1244" spans="6:7" x14ac:dyDescent="0.25">
      <c r="F1244" s="2"/>
      <c r="G1244" s="2"/>
    </row>
    <row r="1245" spans="6:7" x14ac:dyDescent="0.25">
      <c r="F1245" s="2"/>
      <c r="G1245" s="2"/>
    </row>
    <row r="1246" spans="6:7" x14ac:dyDescent="0.25">
      <c r="F1246" s="2"/>
      <c r="G1246" s="2"/>
    </row>
    <row r="1247" spans="6:7" x14ac:dyDescent="0.25">
      <c r="F1247" s="2"/>
      <c r="G1247" s="2"/>
    </row>
    <row r="1248" spans="6:7" x14ac:dyDescent="0.25">
      <c r="F1248" s="2"/>
      <c r="G1248" s="2"/>
    </row>
    <row r="1249" spans="6:7" x14ac:dyDescent="0.25">
      <c r="F1249" s="2"/>
      <c r="G1249" s="2"/>
    </row>
    <row r="1250" spans="6:7" x14ac:dyDescent="0.25">
      <c r="F1250" s="2"/>
      <c r="G1250" s="2"/>
    </row>
    <row r="1251" spans="6:7" x14ac:dyDescent="0.25">
      <c r="F1251" s="2"/>
      <c r="G1251" s="2"/>
    </row>
    <row r="1252" spans="6:7" x14ac:dyDescent="0.25">
      <c r="F1252" s="2"/>
      <c r="G1252" s="2"/>
    </row>
    <row r="1253" spans="6:7" x14ac:dyDescent="0.25">
      <c r="F1253" s="2"/>
      <c r="G1253" s="2"/>
    </row>
    <row r="1254" spans="6:7" x14ac:dyDescent="0.25">
      <c r="F1254" s="2"/>
      <c r="G1254" s="2"/>
    </row>
    <row r="1255" spans="6:7" x14ac:dyDescent="0.25">
      <c r="F1255" s="2"/>
      <c r="G1255" s="2"/>
    </row>
    <row r="1256" spans="6:7" x14ac:dyDescent="0.25">
      <c r="F1256" s="2"/>
      <c r="G1256" s="2"/>
    </row>
    <row r="1257" spans="6:7" x14ac:dyDescent="0.25">
      <c r="F1257" s="2"/>
      <c r="G1257" s="2"/>
    </row>
    <row r="1258" spans="6:7" x14ac:dyDescent="0.25">
      <c r="F1258" s="2"/>
      <c r="G1258" s="2"/>
    </row>
    <row r="1259" spans="6:7" x14ac:dyDescent="0.25">
      <c r="F1259" s="2"/>
      <c r="G1259" s="2"/>
    </row>
    <row r="1260" spans="6:7" x14ac:dyDescent="0.25">
      <c r="F1260" s="2"/>
      <c r="G1260" s="2"/>
    </row>
    <row r="1261" spans="6:7" x14ac:dyDescent="0.25">
      <c r="F1261" s="2"/>
      <c r="G1261" s="2"/>
    </row>
    <row r="1262" spans="6:7" x14ac:dyDescent="0.25">
      <c r="F1262" s="2"/>
      <c r="G1262" s="2"/>
    </row>
    <row r="1263" spans="6:7" x14ac:dyDescent="0.25">
      <c r="F1263" s="2"/>
      <c r="G1263" s="2"/>
    </row>
    <row r="1264" spans="6:7" x14ac:dyDescent="0.25">
      <c r="F1264" s="2"/>
      <c r="G1264" s="2"/>
    </row>
    <row r="1265" spans="6:7" x14ac:dyDescent="0.25">
      <c r="F1265" s="2"/>
      <c r="G1265" s="2"/>
    </row>
    <row r="1266" spans="6:7" x14ac:dyDescent="0.25">
      <c r="F1266" s="2"/>
      <c r="G1266" s="2"/>
    </row>
    <row r="1267" spans="6:7" x14ac:dyDescent="0.25">
      <c r="F1267" s="2"/>
      <c r="G1267" s="2"/>
    </row>
    <row r="1268" spans="6:7" x14ac:dyDescent="0.25">
      <c r="F1268" s="2"/>
      <c r="G1268" s="2"/>
    </row>
    <row r="1269" spans="6:7" x14ac:dyDescent="0.25">
      <c r="F1269" s="2"/>
      <c r="G1269" s="2"/>
    </row>
    <row r="1270" spans="6:7" x14ac:dyDescent="0.25">
      <c r="F1270" s="2"/>
      <c r="G1270" s="2"/>
    </row>
    <row r="1271" spans="6:7" x14ac:dyDescent="0.25">
      <c r="F1271" s="2"/>
      <c r="G1271" s="2"/>
    </row>
    <row r="1272" spans="6:7" x14ac:dyDescent="0.25">
      <c r="F1272" s="2"/>
      <c r="G1272" s="2"/>
    </row>
    <row r="1273" spans="6:7" x14ac:dyDescent="0.25">
      <c r="F1273" s="2"/>
      <c r="G1273" s="2"/>
    </row>
    <row r="1274" spans="6:7" x14ac:dyDescent="0.25">
      <c r="F1274" s="2"/>
      <c r="G1274" s="2"/>
    </row>
    <row r="1275" spans="6:7" x14ac:dyDescent="0.25">
      <c r="F1275" s="2"/>
      <c r="G1275" s="2"/>
    </row>
    <row r="1276" spans="6:7" x14ac:dyDescent="0.25">
      <c r="F1276" s="2"/>
      <c r="G1276" s="2"/>
    </row>
    <row r="1277" spans="6:7" x14ac:dyDescent="0.25">
      <c r="F1277" s="2"/>
      <c r="G1277" s="2"/>
    </row>
    <row r="1278" spans="6:7" x14ac:dyDescent="0.25">
      <c r="F1278" s="2"/>
      <c r="G1278" s="2"/>
    </row>
    <row r="1279" spans="6:7" x14ac:dyDescent="0.25">
      <c r="F1279" s="2"/>
      <c r="G1279" s="2"/>
    </row>
    <row r="1280" spans="6:7" x14ac:dyDescent="0.25">
      <c r="F1280" s="2"/>
      <c r="G1280" s="2"/>
    </row>
    <row r="1281" spans="6:7" x14ac:dyDescent="0.25">
      <c r="F1281" s="2"/>
      <c r="G1281" s="2"/>
    </row>
    <row r="1282" spans="6:7" x14ac:dyDescent="0.25">
      <c r="F1282" s="2"/>
      <c r="G1282" s="2"/>
    </row>
    <row r="1283" spans="6:7" x14ac:dyDescent="0.25">
      <c r="F1283" s="2"/>
      <c r="G1283" s="2"/>
    </row>
    <row r="1284" spans="6:7" x14ac:dyDescent="0.25">
      <c r="F1284" s="2"/>
      <c r="G1284" s="2"/>
    </row>
    <row r="1285" spans="6:7" x14ac:dyDescent="0.25">
      <c r="F1285" s="2"/>
      <c r="G1285" s="2"/>
    </row>
    <row r="1286" spans="6:7" x14ac:dyDescent="0.25">
      <c r="F1286" s="2"/>
      <c r="G1286" s="2"/>
    </row>
    <row r="1287" spans="6:7" x14ac:dyDescent="0.25">
      <c r="F1287" s="2"/>
      <c r="G1287" s="2"/>
    </row>
    <row r="1288" spans="6:7" x14ac:dyDescent="0.25">
      <c r="F1288" s="2"/>
      <c r="G1288" s="2"/>
    </row>
    <row r="1289" spans="6:7" x14ac:dyDescent="0.25">
      <c r="F1289" s="2"/>
      <c r="G1289" s="2"/>
    </row>
    <row r="1290" spans="6:7" x14ac:dyDescent="0.25">
      <c r="F1290" s="2"/>
      <c r="G1290" s="2"/>
    </row>
    <row r="1291" spans="6:7" x14ac:dyDescent="0.25">
      <c r="F1291" s="2"/>
      <c r="G1291" s="2"/>
    </row>
    <row r="1292" spans="6:7" x14ac:dyDescent="0.25">
      <c r="F1292" s="2"/>
      <c r="G1292" s="2"/>
    </row>
    <row r="1293" spans="6:7" x14ac:dyDescent="0.25">
      <c r="F1293" s="2"/>
      <c r="G1293" s="2"/>
    </row>
    <row r="1294" spans="6:7" x14ac:dyDescent="0.25">
      <c r="F1294" s="2"/>
      <c r="G1294" s="2"/>
    </row>
    <row r="1295" spans="6:7" x14ac:dyDescent="0.25">
      <c r="F1295" s="2"/>
      <c r="G1295" s="2"/>
    </row>
    <row r="1296" spans="6:7" x14ac:dyDescent="0.25">
      <c r="F1296" s="2"/>
      <c r="G1296" s="2"/>
    </row>
    <row r="1297" spans="6:7" x14ac:dyDescent="0.25">
      <c r="F1297" s="2"/>
      <c r="G1297" s="2"/>
    </row>
    <row r="1298" spans="6:7" x14ac:dyDescent="0.25">
      <c r="F1298" s="2"/>
      <c r="G1298" s="2"/>
    </row>
    <row r="1299" spans="6:7" x14ac:dyDescent="0.25">
      <c r="F1299" s="2"/>
      <c r="G1299" s="2"/>
    </row>
    <row r="1300" spans="6:7" x14ac:dyDescent="0.25">
      <c r="F1300" s="2"/>
      <c r="G1300" s="2"/>
    </row>
    <row r="1301" spans="6:7" x14ac:dyDescent="0.25">
      <c r="F1301" s="2"/>
      <c r="G1301" s="2"/>
    </row>
    <row r="1302" spans="6:7" x14ac:dyDescent="0.25">
      <c r="F1302" s="2"/>
      <c r="G1302" s="2"/>
    </row>
    <row r="1303" spans="6:7" x14ac:dyDescent="0.25">
      <c r="F1303" s="2"/>
      <c r="G1303" s="2"/>
    </row>
    <row r="1304" spans="6:7" x14ac:dyDescent="0.25">
      <c r="F1304" s="2"/>
      <c r="G1304" s="2"/>
    </row>
    <row r="1305" spans="6:7" x14ac:dyDescent="0.25">
      <c r="F1305" s="2"/>
      <c r="G1305" s="2"/>
    </row>
    <row r="1306" spans="6:7" x14ac:dyDescent="0.25">
      <c r="F1306" s="2"/>
      <c r="G1306" s="2"/>
    </row>
    <row r="1307" spans="6:7" x14ac:dyDescent="0.25">
      <c r="F1307" s="2"/>
      <c r="G1307" s="2"/>
    </row>
    <row r="1308" spans="6:7" x14ac:dyDescent="0.25">
      <c r="F1308" s="2"/>
      <c r="G1308" s="2"/>
    </row>
    <row r="1309" spans="6:7" x14ac:dyDescent="0.25">
      <c r="F1309" s="2"/>
      <c r="G1309" s="2"/>
    </row>
    <row r="1310" spans="6:7" x14ac:dyDescent="0.25">
      <c r="F1310" s="2"/>
      <c r="G1310" s="2"/>
    </row>
    <row r="1311" spans="6:7" x14ac:dyDescent="0.25">
      <c r="F1311" s="2"/>
      <c r="G1311" s="2"/>
    </row>
    <row r="1312" spans="6:7" x14ac:dyDescent="0.25">
      <c r="F1312" s="2"/>
      <c r="G1312" s="2"/>
    </row>
    <row r="1313" spans="6:7" x14ac:dyDescent="0.25">
      <c r="F1313" s="2"/>
      <c r="G1313" s="2"/>
    </row>
    <row r="1314" spans="6:7" x14ac:dyDescent="0.25">
      <c r="F1314" s="2"/>
      <c r="G1314" s="2"/>
    </row>
    <row r="1315" spans="6:7" x14ac:dyDescent="0.25">
      <c r="F1315" s="2"/>
      <c r="G1315" s="2"/>
    </row>
    <row r="1316" spans="6:7" x14ac:dyDescent="0.25">
      <c r="F1316" s="2"/>
      <c r="G1316" s="2"/>
    </row>
    <row r="1317" spans="6:7" x14ac:dyDescent="0.25">
      <c r="F1317" s="2"/>
      <c r="G1317" s="2"/>
    </row>
    <row r="1318" spans="6:7" x14ac:dyDescent="0.25">
      <c r="F1318" s="2"/>
      <c r="G1318" s="2"/>
    </row>
    <row r="1319" spans="6:7" x14ac:dyDescent="0.25">
      <c r="F1319" s="2"/>
      <c r="G1319" s="2"/>
    </row>
    <row r="1320" spans="6:7" x14ac:dyDescent="0.25">
      <c r="F1320" s="2"/>
      <c r="G1320" s="2"/>
    </row>
    <row r="1321" spans="6:7" x14ac:dyDescent="0.25">
      <c r="F1321" s="2"/>
      <c r="G1321" s="2"/>
    </row>
    <row r="1322" spans="6:7" x14ac:dyDescent="0.25">
      <c r="F1322" s="2"/>
      <c r="G1322" s="2"/>
    </row>
    <row r="1323" spans="6:7" x14ac:dyDescent="0.25">
      <c r="F1323" s="2"/>
      <c r="G1323" s="2"/>
    </row>
    <row r="1324" spans="6:7" x14ac:dyDescent="0.25">
      <c r="F1324" s="2"/>
      <c r="G1324" s="2"/>
    </row>
    <row r="1325" spans="6:7" x14ac:dyDescent="0.25">
      <c r="F1325" s="2"/>
      <c r="G1325" s="2"/>
    </row>
    <row r="1326" spans="6:7" x14ac:dyDescent="0.25">
      <c r="F1326" s="2"/>
      <c r="G1326" s="2"/>
    </row>
    <row r="1327" spans="6:7" x14ac:dyDescent="0.25">
      <c r="F1327" s="2"/>
      <c r="G1327" s="2"/>
    </row>
    <row r="1328" spans="6:7" x14ac:dyDescent="0.25">
      <c r="F1328" s="2"/>
      <c r="G1328" s="2"/>
    </row>
    <row r="1329" spans="6:7" x14ac:dyDescent="0.25">
      <c r="F1329" s="2"/>
      <c r="G1329" s="2"/>
    </row>
    <row r="1330" spans="6:7" x14ac:dyDescent="0.25">
      <c r="F1330" s="2"/>
      <c r="G1330" s="2"/>
    </row>
    <row r="1331" spans="6:7" x14ac:dyDescent="0.25">
      <c r="F1331" s="2"/>
      <c r="G1331" s="2"/>
    </row>
    <row r="1332" spans="6:7" x14ac:dyDescent="0.25">
      <c r="F1332" s="2"/>
      <c r="G1332" s="2"/>
    </row>
    <row r="1333" spans="6:7" x14ac:dyDescent="0.25">
      <c r="F1333" s="2"/>
      <c r="G1333" s="2"/>
    </row>
    <row r="1334" spans="6:7" x14ac:dyDescent="0.25">
      <c r="F1334" s="2"/>
      <c r="G1334" s="2"/>
    </row>
    <row r="1335" spans="6:7" x14ac:dyDescent="0.25">
      <c r="F1335" s="2"/>
      <c r="G1335" s="2"/>
    </row>
    <row r="1336" spans="6:7" x14ac:dyDescent="0.25">
      <c r="F1336" s="2"/>
      <c r="G1336" s="2"/>
    </row>
    <row r="1337" spans="6:7" x14ac:dyDescent="0.25">
      <c r="F1337" s="2"/>
      <c r="G1337" s="2"/>
    </row>
    <row r="1338" spans="6:7" x14ac:dyDescent="0.25">
      <c r="F1338" s="2"/>
      <c r="G1338" s="2"/>
    </row>
    <row r="1339" spans="6:7" x14ac:dyDescent="0.25">
      <c r="F1339" s="2"/>
      <c r="G1339" s="2"/>
    </row>
    <row r="1340" spans="6:7" x14ac:dyDescent="0.25">
      <c r="F1340" s="2"/>
      <c r="G1340" s="2"/>
    </row>
    <row r="1341" spans="6:7" x14ac:dyDescent="0.25">
      <c r="F1341" s="2"/>
      <c r="G1341" s="2"/>
    </row>
    <row r="1342" spans="6:7" x14ac:dyDescent="0.25">
      <c r="F1342" s="2"/>
      <c r="G1342" s="2"/>
    </row>
    <row r="1343" spans="6:7" x14ac:dyDescent="0.25">
      <c r="F1343" s="2"/>
      <c r="G1343" s="2"/>
    </row>
    <row r="1344" spans="6:7" x14ac:dyDescent="0.25">
      <c r="F1344" s="2"/>
      <c r="G1344" s="2"/>
    </row>
    <row r="1345" spans="6:7" x14ac:dyDescent="0.25">
      <c r="F1345" s="2"/>
      <c r="G1345" s="2"/>
    </row>
    <row r="1346" spans="6:7" x14ac:dyDescent="0.25">
      <c r="F1346" s="2"/>
      <c r="G1346" s="2"/>
    </row>
    <row r="1347" spans="6:7" x14ac:dyDescent="0.25">
      <c r="F1347" s="2"/>
      <c r="G1347" s="2"/>
    </row>
    <row r="1348" spans="6:7" x14ac:dyDescent="0.25">
      <c r="F1348" s="2"/>
      <c r="G1348" s="2"/>
    </row>
    <row r="1349" spans="6:7" x14ac:dyDescent="0.25">
      <c r="F1349" s="2"/>
      <c r="G1349" s="2"/>
    </row>
    <row r="1350" spans="6:7" x14ac:dyDescent="0.25">
      <c r="F1350" s="2"/>
      <c r="G1350" s="2"/>
    </row>
    <row r="1351" spans="6:7" x14ac:dyDescent="0.25">
      <c r="F1351" s="2"/>
      <c r="G1351" s="2"/>
    </row>
    <row r="1352" spans="6:7" x14ac:dyDescent="0.25">
      <c r="F1352" s="2"/>
      <c r="G1352" s="2"/>
    </row>
    <row r="1353" spans="6:7" x14ac:dyDescent="0.25">
      <c r="F1353" s="2"/>
      <c r="G1353" s="2"/>
    </row>
    <row r="1354" spans="6:7" x14ac:dyDescent="0.25">
      <c r="F1354" s="2"/>
      <c r="G1354" s="2"/>
    </row>
    <row r="1355" spans="6:7" x14ac:dyDescent="0.25">
      <c r="F1355" s="2"/>
      <c r="G1355" s="2"/>
    </row>
    <row r="1356" spans="6:7" x14ac:dyDescent="0.25">
      <c r="F1356" s="2"/>
      <c r="G1356" s="2"/>
    </row>
    <row r="1357" spans="6:7" x14ac:dyDescent="0.25">
      <c r="F1357" s="2"/>
      <c r="G1357" s="2"/>
    </row>
    <row r="1358" spans="6:7" x14ac:dyDescent="0.25">
      <c r="F1358" s="2"/>
      <c r="G1358" s="2"/>
    </row>
    <row r="1359" spans="6:7" x14ac:dyDescent="0.25">
      <c r="F1359" s="2"/>
      <c r="G1359" s="2"/>
    </row>
    <row r="1360" spans="6:7" x14ac:dyDescent="0.25">
      <c r="F1360" s="2"/>
      <c r="G1360" s="2"/>
    </row>
    <row r="1361" spans="6:7" x14ac:dyDescent="0.25">
      <c r="F1361" s="2"/>
      <c r="G1361" s="2"/>
    </row>
    <row r="1362" spans="6:7" x14ac:dyDescent="0.25">
      <c r="F1362" s="2"/>
      <c r="G1362" s="2"/>
    </row>
    <row r="1363" spans="6:7" x14ac:dyDescent="0.25">
      <c r="F1363" s="2"/>
      <c r="G1363" s="2"/>
    </row>
    <row r="1364" spans="6:7" x14ac:dyDescent="0.25">
      <c r="F1364" s="2"/>
      <c r="G1364" s="2"/>
    </row>
    <row r="1365" spans="6:7" x14ac:dyDescent="0.25">
      <c r="F1365" s="2"/>
      <c r="G1365" s="2"/>
    </row>
    <row r="1366" spans="6:7" x14ac:dyDescent="0.25">
      <c r="F1366" s="2"/>
      <c r="G1366" s="2"/>
    </row>
    <row r="1367" spans="6:7" x14ac:dyDescent="0.25">
      <c r="F1367" s="2"/>
      <c r="G1367" s="2"/>
    </row>
    <row r="1368" spans="6:7" x14ac:dyDescent="0.25">
      <c r="F1368" s="2"/>
      <c r="G1368" s="2"/>
    </row>
    <row r="1369" spans="6:7" x14ac:dyDescent="0.25">
      <c r="F1369" s="2"/>
      <c r="G1369" s="2"/>
    </row>
    <row r="1370" spans="6:7" x14ac:dyDescent="0.25">
      <c r="F1370" s="2"/>
      <c r="G1370" s="2"/>
    </row>
    <row r="1371" spans="6:7" x14ac:dyDescent="0.25">
      <c r="F1371" s="2"/>
      <c r="G1371" s="2"/>
    </row>
    <row r="1372" spans="6:7" x14ac:dyDescent="0.25">
      <c r="F1372" s="2"/>
      <c r="G1372" s="2"/>
    </row>
    <row r="1373" spans="6:7" x14ac:dyDescent="0.25">
      <c r="F1373" s="2"/>
      <c r="G1373" s="2"/>
    </row>
    <row r="1374" spans="6:7" x14ac:dyDescent="0.25">
      <c r="F1374" s="2"/>
      <c r="G1374" s="2"/>
    </row>
    <row r="1375" spans="6:7" x14ac:dyDescent="0.25">
      <c r="F1375" s="2"/>
      <c r="G1375" s="2"/>
    </row>
    <row r="1376" spans="6:7" x14ac:dyDescent="0.25">
      <c r="F1376" s="2"/>
      <c r="G1376" s="2"/>
    </row>
    <row r="1377" spans="6:7" x14ac:dyDescent="0.25">
      <c r="F1377" s="2"/>
      <c r="G1377" s="2"/>
    </row>
    <row r="1378" spans="6:7" x14ac:dyDescent="0.25">
      <c r="F1378" s="2"/>
      <c r="G1378" s="2"/>
    </row>
    <row r="1379" spans="6:7" x14ac:dyDescent="0.25">
      <c r="F1379" s="2"/>
      <c r="G1379" s="2"/>
    </row>
    <row r="1380" spans="6:7" x14ac:dyDescent="0.25">
      <c r="F1380" s="2"/>
      <c r="G1380" s="2"/>
    </row>
    <row r="1381" spans="6:7" x14ac:dyDescent="0.25">
      <c r="F1381" s="2"/>
      <c r="G1381" s="2"/>
    </row>
    <row r="1382" spans="6:7" x14ac:dyDescent="0.25">
      <c r="F1382" s="2"/>
      <c r="G1382" s="2"/>
    </row>
    <row r="1383" spans="6:7" x14ac:dyDescent="0.25">
      <c r="F1383" s="2"/>
      <c r="G1383" s="2"/>
    </row>
    <row r="1384" spans="6:7" x14ac:dyDescent="0.25">
      <c r="F1384" s="2"/>
      <c r="G1384" s="2"/>
    </row>
    <row r="1385" spans="6:7" x14ac:dyDescent="0.25">
      <c r="F1385" s="2"/>
      <c r="G1385" s="2"/>
    </row>
    <row r="1386" spans="6:7" x14ac:dyDescent="0.25">
      <c r="F1386" s="2"/>
      <c r="G1386" s="2"/>
    </row>
    <row r="1387" spans="6:7" x14ac:dyDescent="0.25">
      <c r="F1387" s="2"/>
      <c r="G1387" s="2"/>
    </row>
    <row r="1388" spans="6:7" x14ac:dyDescent="0.25">
      <c r="F1388" s="2"/>
      <c r="G1388" s="2"/>
    </row>
    <row r="1389" spans="6:7" x14ac:dyDescent="0.25">
      <c r="F1389" s="2"/>
      <c r="G1389" s="2"/>
    </row>
    <row r="1390" spans="6:7" x14ac:dyDescent="0.25">
      <c r="F1390" s="2"/>
      <c r="G1390" s="2"/>
    </row>
    <row r="1391" spans="6:7" x14ac:dyDescent="0.25">
      <c r="F1391" s="2"/>
      <c r="G1391" s="2"/>
    </row>
    <row r="1392" spans="6:7" x14ac:dyDescent="0.25">
      <c r="F1392" s="2"/>
      <c r="G1392" s="2"/>
    </row>
    <row r="1393" spans="6:7" x14ac:dyDescent="0.25">
      <c r="F1393" s="2"/>
      <c r="G1393" s="2"/>
    </row>
    <row r="1394" spans="6:7" x14ac:dyDescent="0.25">
      <c r="F1394" s="2"/>
      <c r="G1394" s="2"/>
    </row>
    <row r="1395" spans="6:7" x14ac:dyDescent="0.25">
      <c r="F1395" s="2"/>
      <c r="G1395" s="2"/>
    </row>
    <row r="1396" spans="6:7" x14ac:dyDescent="0.25">
      <c r="F1396" s="2"/>
      <c r="G1396" s="2"/>
    </row>
    <row r="1397" spans="6:7" x14ac:dyDescent="0.25">
      <c r="F1397" s="2"/>
      <c r="G1397" s="2"/>
    </row>
    <row r="1398" spans="6:7" x14ac:dyDescent="0.25">
      <c r="F1398" s="2"/>
      <c r="G1398" s="2"/>
    </row>
    <row r="1399" spans="6:7" x14ac:dyDescent="0.25">
      <c r="F1399" s="2"/>
      <c r="G1399" s="2"/>
    </row>
    <row r="1400" spans="6:7" x14ac:dyDescent="0.25">
      <c r="F1400" s="2"/>
      <c r="G1400" s="2"/>
    </row>
    <row r="1401" spans="6:7" x14ac:dyDescent="0.25">
      <c r="F1401" s="2"/>
      <c r="G1401" s="2"/>
    </row>
    <row r="1402" spans="6:7" x14ac:dyDescent="0.25">
      <c r="F1402" s="2"/>
      <c r="G1402" s="2"/>
    </row>
    <row r="1403" spans="6:7" x14ac:dyDescent="0.25">
      <c r="F1403" s="2"/>
      <c r="G1403" s="2"/>
    </row>
    <row r="1404" spans="6:7" x14ac:dyDescent="0.25">
      <c r="F1404" s="2"/>
      <c r="G1404" s="2"/>
    </row>
    <row r="1405" spans="6:7" x14ac:dyDescent="0.25">
      <c r="F1405" s="2"/>
      <c r="G1405" s="2"/>
    </row>
    <row r="1406" spans="6:7" x14ac:dyDescent="0.25">
      <c r="F1406" s="2"/>
      <c r="G1406" s="2"/>
    </row>
    <row r="1407" spans="6:7" x14ac:dyDescent="0.25">
      <c r="F1407" s="2"/>
      <c r="G1407" s="2"/>
    </row>
    <row r="1408" spans="6:7" x14ac:dyDescent="0.25">
      <c r="F1408" s="2"/>
      <c r="G1408" s="2"/>
    </row>
    <row r="1409" spans="6:7" x14ac:dyDescent="0.25">
      <c r="F1409" s="2"/>
      <c r="G1409" s="2"/>
    </row>
    <row r="1410" spans="6:7" x14ac:dyDescent="0.25">
      <c r="F1410" s="2"/>
      <c r="G1410" s="2"/>
    </row>
    <row r="1411" spans="6:7" x14ac:dyDescent="0.25">
      <c r="F1411" s="2"/>
      <c r="G1411" s="2"/>
    </row>
    <row r="1412" spans="6:7" x14ac:dyDescent="0.25">
      <c r="F1412" s="2"/>
      <c r="G1412" s="2"/>
    </row>
    <row r="1413" spans="6:7" x14ac:dyDescent="0.25">
      <c r="F1413" s="2"/>
      <c r="G1413" s="2"/>
    </row>
    <row r="1414" spans="6:7" x14ac:dyDescent="0.25">
      <c r="F1414" s="2"/>
      <c r="G1414" s="2"/>
    </row>
    <row r="1415" spans="6:7" x14ac:dyDescent="0.25">
      <c r="F1415" s="2"/>
      <c r="G1415" s="2"/>
    </row>
    <row r="1416" spans="6:7" x14ac:dyDescent="0.25">
      <c r="F1416" s="2"/>
      <c r="G1416" s="2"/>
    </row>
    <row r="1417" spans="6:7" x14ac:dyDescent="0.25">
      <c r="F1417" s="2"/>
      <c r="G1417" s="2"/>
    </row>
    <row r="1418" spans="6:7" x14ac:dyDescent="0.25">
      <c r="F1418" s="2"/>
      <c r="G1418" s="2"/>
    </row>
    <row r="1419" spans="6:7" x14ac:dyDescent="0.25">
      <c r="F1419" s="2"/>
      <c r="G1419" s="2"/>
    </row>
    <row r="1420" spans="6:7" x14ac:dyDescent="0.25">
      <c r="F1420" s="2"/>
      <c r="G1420" s="2"/>
    </row>
    <row r="1421" spans="6:7" x14ac:dyDescent="0.25">
      <c r="F1421" s="2"/>
      <c r="G1421" s="2"/>
    </row>
    <row r="1422" spans="6:7" x14ac:dyDescent="0.25">
      <c r="F1422" s="2"/>
      <c r="G1422" s="2"/>
    </row>
    <row r="1423" spans="6:7" x14ac:dyDescent="0.25">
      <c r="F1423" s="2"/>
      <c r="G1423" s="2"/>
    </row>
    <row r="1424" spans="6:7" x14ac:dyDescent="0.25">
      <c r="F1424" s="2"/>
      <c r="G1424" s="2"/>
    </row>
    <row r="1425" spans="6:7" x14ac:dyDescent="0.25">
      <c r="F1425" s="2"/>
      <c r="G1425" s="2"/>
    </row>
    <row r="1426" spans="6:7" x14ac:dyDescent="0.25">
      <c r="F1426" s="2"/>
      <c r="G1426" s="2"/>
    </row>
    <row r="1427" spans="6:7" x14ac:dyDescent="0.25">
      <c r="F1427" s="2"/>
      <c r="G1427" s="2"/>
    </row>
    <row r="1428" spans="6:7" x14ac:dyDescent="0.25">
      <c r="F1428" s="2"/>
      <c r="G1428" s="2"/>
    </row>
    <row r="1429" spans="6:7" x14ac:dyDescent="0.25">
      <c r="F1429" s="2"/>
      <c r="G1429" s="2"/>
    </row>
    <row r="1430" spans="6:7" x14ac:dyDescent="0.25">
      <c r="F1430" s="2"/>
      <c r="G1430" s="2"/>
    </row>
    <row r="1431" spans="6:7" x14ac:dyDescent="0.25">
      <c r="F1431" s="2"/>
      <c r="G1431" s="2"/>
    </row>
    <row r="1432" spans="6:7" x14ac:dyDescent="0.25">
      <c r="F1432" s="2"/>
      <c r="G1432" s="2"/>
    </row>
    <row r="1433" spans="6:7" x14ac:dyDescent="0.25">
      <c r="F1433" s="2"/>
      <c r="G1433" s="2"/>
    </row>
    <row r="1434" spans="6:7" x14ac:dyDescent="0.25">
      <c r="F1434" s="2"/>
      <c r="G1434" s="2"/>
    </row>
    <row r="1435" spans="6:7" x14ac:dyDescent="0.25">
      <c r="F1435" s="2"/>
      <c r="G1435" s="2"/>
    </row>
    <row r="1436" spans="6:7" x14ac:dyDescent="0.25">
      <c r="F1436" s="2"/>
      <c r="G1436" s="2"/>
    </row>
    <row r="1437" spans="6:7" x14ac:dyDescent="0.25">
      <c r="F1437" s="2"/>
      <c r="G1437" s="2"/>
    </row>
    <row r="1438" spans="6:7" x14ac:dyDescent="0.25">
      <c r="F1438" s="2"/>
      <c r="G1438" s="2"/>
    </row>
    <row r="1439" spans="6:7" x14ac:dyDescent="0.25">
      <c r="F1439" s="2"/>
      <c r="G1439" s="2"/>
    </row>
    <row r="1440" spans="6:7" x14ac:dyDescent="0.25">
      <c r="F1440" s="2"/>
      <c r="G1440" s="2"/>
    </row>
    <row r="1441" spans="6:7" x14ac:dyDescent="0.25">
      <c r="F1441" s="2"/>
      <c r="G1441" s="2"/>
    </row>
    <row r="1442" spans="6:7" x14ac:dyDescent="0.25">
      <c r="F1442" s="2"/>
      <c r="G1442" s="2"/>
    </row>
    <row r="1443" spans="6:7" x14ac:dyDescent="0.25">
      <c r="F1443" s="2"/>
      <c r="G1443" s="2"/>
    </row>
    <row r="1444" spans="6:7" x14ac:dyDescent="0.25">
      <c r="F1444" s="2"/>
      <c r="G1444" s="2"/>
    </row>
    <row r="1445" spans="6:7" x14ac:dyDescent="0.25">
      <c r="F1445" s="2"/>
      <c r="G1445" s="2"/>
    </row>
    <row r="1446" spans="6:7" x14ac:dyDescent="0.25">
      <c r="F1446" s="2"/>
      <c r="G1446" s="2"/>
    </row>
    <row r="1447" spans="6:7" x14ac:dyDescent="0.25">
      <c r="F1447" s="2"/>
      <c r="G1447" s="2"/>
    </row>
    <row r="1448" spans="6:7" x14ac:dyDescent="0.25">
      <c r="F1448" s="2"/>
      <c r="G1448" s="2"/>
    </row>
    <row r="1449" spans="6:7" x14ac:dyDescent="0.25">
      <c r="F1449" s="2"/>
      <c r="G1449" s="2"/>
    </row>
    <row r="1450" spans="6:7" x14ac:dyDescent="0.25">
      <c r="F1450" s="2"/>
      <c r="G1450" s="2"/>
    </row>
    <row r="1451" spans="6:7" x14ac:dyDescent="0.25">
      <c r="F1451" s="2"/>
      <c r="G1451" s="2"/>
    </row>
    <row r="1452" spans="6:7" x14ac:dyDescent="0.25">
      <c r="F1452" s="2"/>
      <c r="G1452" s="2"/>
    </row>
    <row r="1453" spans="6:7" x14ac:dyDescent="0.25">
      <c r="F1453" s="2"/>
      <c r="G1453" s="2"/>
    </row>
    <row r="1454" spans="6:7" x14ac:dyDescent="0.25">
      <c r="F1454" s="2"/>
      <c r="G1454" s="2"/>
    </row>
    <row r="1455" spans="6:7" x14ac:dyDescent="0.25">
      <c r="F1455" s="2"/>
      <c r="G1455" s="2"/>
    </row>
    <row r="1456" spans="6:7" x14ac:dyDescent="0.25">
      <c r="F1456" s="2"/>
      <c r="G1456" s="2"/>
    </row>
    <row r="1457" spans="6:7" x14ac:dyDescent="0.25">
      <c r="F1457" s="2"/>
      <c r="G1457" s="2"/>
    </row>
    <row r="1458" spans="6:7" x14ac:dyDescent="0.25">
      <c r="F1458" s="2"/>
      <c r="G1458" s="2"/>
    </row>
    <row r="1459" spans="6:7" x14ac:dyDescent="0.25">
      <c r="F1459" s="2"/>
      <c r="G1459" s="2"/>
    </row>
    <row r="1460" spans="6:7" x14ac:dyDescent="0.25">
      <c r="F1460" s="2"/>
      <c r="G1460" s="2"/>
    </row>
    <row r="1461" spans="6:7" x14ac:dyDescent="0.25">
      <c r="F1461" s="2"/>
      <c r="G1461" s="2"/>
    </row>
    <row r="1462" spans="6:7" x14ac:dyDescent="0.25">
      <c r="F1462" s="2"/>
      <c r="G1462" s="2"/>
    </row>
    <row r="1463" spans="6:7" x14ac:dyDescent="0.25">
      <c r="F1463" s="2"/>
      <c r="G1463" s="2"/>
    </row>
    <row r="1464" spans="6:7" x14ac:dyDescent="0.25">
      <c r="F1464" s="2"/>
      <c r="G1464" s="2"/>
    </row>
    <row r="1465" spans="6:7" x14ac:dyDescent="0.25">
      <c r="F1465" s="2"/>
      <c r="G1465" s="2"/>
    </row>
    <row r="1466" spans="6:7" x14ac:dyDescent="0.25">
      <c r="F1466" s="2"/>
      <c r="G1466" s="2"/>
    </row>
    <row r="1467" spans="6:7" x14ac:dyDescent="0.25">
      <c r="F1467" s="2"/>
      <c r="G1467" s="2"/>
    </row>
    <row r="1468" spans="6:7" x14ac:dyDescent="0.25">
      <c r="F1468" s="2"/>
      <c r="G1468" s="2"/>
    </row>
    <row r="1469" spans="6:7" x14ac:dyDescent="0.25">
      <c r="F1469" s="2"/>
      <c r="G1469" s="2"/>
    </row>
    <row r="1470" spans="6:7" x14ac:dyDescent="0.25">
      <c r="F1470" s="2"/>
      <c r="G1470" s="2"/>
    </row>
    <row r="1471" spans="6:7" x14ac:dyDescent="0.25">
      <c r="F1471" s="2"/>
      <c r="G1471" s="2"/>
    </row>
    <row r="1472" spans="6:7" x14ac:dyDescent="0.25">
      <c r="F1472" s="2"/>
      <c r="G1472" s="2"/>
    </row>
    <row r="1473" spans="6:7" x14ac:dyDescent="0.25">
      <c r="F1473" s="2"/>
      <c r="G1473" s="2"/>
    </row>
    <row r="1474" spans="6:7" x14ac:dyDescent="0.25">
      <c r="F1474" s="2"/>
      <c r="G1474" s="2"/>
    </row>
    <row r="1475" spans="6:7" x14ac:dyDescent="0.25">
      <c r="F1475" s="2"/>
      <c r="G1475" s="2"/>
    </row>
    <row r="1476" spans="6:7" x14ac:dyDescent="0.25">
      <c r="F1476" s="2"/>
      <c r="G1476" s="2"/>
    </row>
    <row r="1477" spans="6:7" x14ac:dyDescent="0.25">
      <c r="F1477" s="2"/>
      <c r="G1477" s="2"/>
    </row>
    <row r="1478" spans="6:7" x14ac:dyDescent="0.25">
      <c r="F1478" s="2"/>
      <c r="G1478" s="2"/>
    </row>
    <row r="1479" spans="6:7" x14ac:dyDescent="0.25">
      <c r="F1479" s="2"/>
      <c r="G1479" s="2"/>
    </row>
    <row r="1480" spans="6:7" x14ac:dyDescent="0.25">
      <c r="F1480" s="2"/>
      <c r="G1480" s="2"/>
    </row>
    <row r="1481" spans="6:7" x14ac:dyDescent="0.25">
      <c r="F1481" s="2"/>
      <c r="G1481" s="2"/>
    </row>
    <row r="1482" spans="6:7" x14ac:dyDescent="0.25">
      <c r="F1482" s="2"/>
      <c r="G1482" s="2"/>
    </row>
    <row r="1483" spans="6:7" x14ac:dyDescent="0.25">
      <c r="F1483" s="2"/>
      <c r="G1483" s="2"/>
    </row>
    <row r="1484" spans="6:7" x14ac:dyDescent="0.25">
      <c r="F1484" s="2"/>
      <c r="G1484" s="2"/>
    </row>
    <row r="1485" spans="6:7" x14ac:dyDescent="0.25">
      <c r="F1485" s="2"/>
      <c r="G1485" s="2"/>
    </row>
    <row r="1486" spans="6:7" x14ac:dyDescent="0.25">
      <c r="F1486" s="2"/>
      <c r="G1486" s="2"/>
    </row>
    <row r="1487" spans="6:7" x14ac:dyDescent="0.25">
      <c r="F1487" s="2"/>
      <c r="G1487" s="2"/>
    </row>
    <row r="1488" spans="6:7" x14ac:dyDescent="0.25">
      <c r="F1488" s="2"/>
      <c r="G1488" s="2"/>
    </row>
    <row r="1489" spans="6:7" x14ac:dyDescent="0.25">
      <c r="F1489" s="2"/>
      <c r="G1489" s="2"/>
    </row>
    <row r="1490" spans="6:7" x14ac:dyDescent="0.25">
      <c r="F1490" s="2"/>
      <c r="G1490" s="2"/>
    </row>
    <row r="1491" spans="6:7" x14ac:dyDescent="0.25">
      <c r="F1491" s="2"/>
      <c r="G1491" s="2"/>
    </row>
    <row r="1492" spans="6:7" x14ac:dyDescent="0.25">
      <c r="F1492" s="2"/>
      <c r="G1492" s="2"/>
    </row>
    <row r="1493" spans="6:7" x14ac:dyDescent="0.25">
      <c r="F1493" s="2"/>
      <c r="G1493" s="2"/>
    </row>
    <row r="1494" spans="6:7" x14ac:dyDescent="0.25">
      <c r="F1494" s="2"/>
      <c r="G1494" s="2"/>
    </row>
    <row r="1495" spans="6:7" x14ac:dyDescent="0.25">
      <c r="F1495" s="2"/>
      <c r="G1495" s="2"/>
    </row>
    <row r="1496" spans="6:7" x14ac:dyDescent="0.25">
      <c r="F1496" s="2"/>
      <c r="G1496" s="2"/>
    </row>
    <row r="1497" spans="6:7" x14ac:dyDescent="0.25">
      <c r="F1497" s="2"/>
      <c r="G1497" s="2"/>
    </row>
    <row r="1498" spans="6:7" x14ac:dyDescent="0.25">
      <c r="F1498" s="2"/>
      <c r="G1498" s="2"/>
    </row>
    <row r="1499" spans="6:7" x14ac:dyDescent="0.25">
      <c r="F1499" s="2"/>
      <c r="G1499" s="2"/>
    </row>
    <row r="1500" spans="6:7" x14ac:dyDescent="0.25">
      <c r="F1500" s="2"/>
      <c r="G1500" s="2"/>
    </row>
    <row r="1501" spans="6:7" x14ac:dyDescent="0.25">
      <c r="F1501" s="2"/>
      <c r="G1501" s="2"/>
    </row>
    <row r="1502" spans="6:7" x14ac:dyDescent="0.25">
      <c r="F1502" s="2"/>
      <c r="G1502" s="2"/>
    </row>
    <row r="1503" spans="6:7" x14ac:dyDescent="0.25">
      <c r="F1503" s="2"/>
      <c r="G1503" s="2"/>
    </row>
    <row r="1504" spans="6:7" x14ac:dyDescent="0.25">
      <c r="F1504" s="2"/>
      <c r="G1504" s="2"/>
    </row>
    <row r="1505" spans="6:7" x14ac:dyDescent="0.25">
      <c r="F1505" s="2"/>
      <c r="G1505" s="2"/>
    </row>
    <row r="1506" spans="6:7" x14ac:dyDescent="0.25">
      <c r="F1506" s="2"/>
      <c r="G1506" s="2"/>
    </row>
    <row r="1507" spans="6:7" x14ac:dyDescent="0.25">
      <c r="F1507" s="2"/>
      <c r="G1507" s="2"/>
    </row>
    <row r="1508" spans="6:7" x14ac:dyDescent="0.25">
      <c r="F1508" s="2"/>
      <c r="G1508" s="2"/>
    </row>
    <row r="1509" spans="6:7" x14ac:dyDescent="0.25">
      <c r="F1509" s="2"/>
      <c r="G1509" s="2"/>
    </row>
    <row r="1510" spans="6:7" x14ac:dyDescent="0.25">
      <c r="F1510" s="2"/>
      <c r="G1510" s="2"/>
    </row>
    <row r="1511" spans="6:7" x14ac:dyDescent="0.25">
      <c r="F1511" s="2"/>
      <c r="G1511" s="2"/>
    </row>
    <row r="1512" spans="6:7" x14ac:dyDescent="0.25">
      <c r="F1512" s="2"/>
      <c r="G1512" s="2"/>
    </row>
    <row r="1513" spans="6:7" x14ac:dyDescent="0.25">
      <c r="F1513" s="2"/>
      <c r="G1513" s="2"/>
    </row>
    <row r="1514" spans="6:7" x14ac:dyDescent="0.25">
      <c r="F1514" s="2"/>
      <c r="G1514" s="2"/>
    </row>
    <row r="1515" spans="6:7" x14ac:dyDescent="0.25">
      <c r="F1515" s="2"/>
      <c r="G1515" s="2"/>
    </row>
    <row r="1516" spans="6:7" x14ac:dyDescent="0.25">
      <c r="F1516" s="2"/>
      <c r="G1516" s="2"/>
    </row>
    <row r="1517" spans="6:7" x14ac:dyDescent="0.25">
      <c r="F1517" s="2"/>
      <c r="G1517" s="2"/>
    </row>
    <row r="1518" spans="6:7" x14ac:dyDescent="0.25">
      <c r="F1518" s="2"/>
      <c r="G1518" s="2"/>
    </row>
    <row r="1519" spans="6:7" x14ac:dyDescent="0.25">
      <c r="F1519" s="2"/>
      <c r="G1519" s="2"/>
    </row>
    <row r="1520" spans="6:7" x14ac:dyDescent="0.25">
      <c r="F1520" s="2"/>
      <c r="G1520" s="2"/>
    </row>
    <row r="1521" spans="6:7" x14ac:dyDescent="0.25">
      <c r="F1521" s="2"/>
      <c r="G1521" s="2"/>
    </row>
    <row r="1522" spans="6:7" x14ac:dyDescent="0.25">
      <c r="F1522" s="2"/>
      <c r="G1522" s="2"/>
    </row>
    <row r="1523" spans="6:7" x14ac:dyDescent="0.25">
      <c r="F1523" s="2"/>
      <c r="G1523" s="2"/>
    </row>
    <row r="1524" spans="6:7" x14ac:dyDescent="0.25">
      <c r="F1524" s="2"/>
      <c r="G1524" s="2"/>
    </row>
    <row r="1525" spans="6:7" x14ac:dyDescent="0.25">
      <c r="F1525" s="2"/>
      <c r="G1525" s="2"/>
    </row>
    <row r="1526" spans="6:7" x14ac:dyDescent="0.25">
      <c r="F1526" s="2"/>
      <c r="G1526" s="2"/>
    </row>
    <row r="1527" spans="6:7" x14ac:dyDescent="0.25">
      <c r="F1527" s="2"/>
      <c r="G1527" s="2"/>
    </row>
    <row r="1528" spans="6:7" x14ac:dyDescent="0.25">
      <c r="F1528" s="2"/>
      <c r="G1528" s="2"/>
    </row>
    <row r="1529" spans="6:7" x14ac:dyDescent="0.25">
      <c r="F1529" s="2"/>
      <c r="G1529" s="2"/>
    </row>
    <row r="1530" spans="6:7" x14ac:dyDescent="0.25">
      <c r="F1530" s="2"/>
      <c r="G1530" s="2"/>
    </row>
    <row r="1531" spans="6:7" x14ac:dyDescent="0.25">
      <c r="F1531" s="2"/>
      <c r="G1531" s="2"/>
    </row>
    <row r="1532" spans="6:7" x14ac:dyDescent="0.25">
      <c r="F1532" s="2"/>
      <c r="G1532" s="2"/>
    </row>
    <row r="1533" spans="6:7" x14ac:dyDescent="0.25">
      <c r="F1533" s="2"/>
      <c r="G1533" s="2"/>
    </row>
    <row r="1534" spans="6:7" x14ac:dyDescent="0.25">
      <c r="F1534" s="2"/>
      <c r="G1534" s="2"/>
    </row>
    <row r="1535" spans="6:7" x14ac:dyDescent="0.25">
      <c r="F1535" s="2"/>
      <c r="G1535" s="2"/>
    </row>
    <row r="1536" spans="6:7" x14ac:dyDescent="0.25">
      <c r="F1536" s="2"/>
      <c r="G1536" s="2"/>
    </row>
    <row r="1537" spans="6:7" x14ac:dyDescent="0.25">
      <c r="F1537" s="2"/>
      <c r="G1537" s="2"/>
    </row>
    <row r="1538" spans="6:7" x14ac:dyDescent="0.25">
      <c r="F1538" s="2"/>
      <c r="G1538" s="2"/>
    </row>
    <row r="1539" spans="6:7" x14ac:dyDescent="0.25">
      <c r="F1539" s="2"/>
      <c r="G1539" s="2"/>
    </row>
    <row r="1540" spans="6:7" x14ac:dyDescent="0.25">
      <c r="F1540" s="2"/>
      <c r="G1540" s="2"/>
    </row>
    <row r="1541" spans="6:7" x14ac:dyDescent="0.25">
      <c r="F1541" s="2"/>
      <c r="G1541" s="2"/>
    </row>
    <row r="1542" spans="6:7" x14ac:dyDescent="0.25">
      <c r="F1542" s="2"/>
      <c r="G1542" s="2"/>
    </row>
    <row r="1543" spans="6:7" x14ac:dyDescent="0.25">
      <c r="F1543" s="2"/>
      <c r="G1543" s="2"/>
    </row>
    <row r="1544" spans="6:7" x14ac:dyDescent="0.25">
      <c r="F1544" s="2"/>
      <c r="G1544" s="2"/>
    </row>
    <row r="1545" spans="6:7" x14ac:dyDescent="0.25">
      <c r="F1545" s="2"/>
      <c r="G1545" s="2"/>
    </row>
    <row r="1546" spans="6:7" x14ac:dyDescent="0.25">
      <c r="F1546" s="2"/>
      <c r="G1546" s="2"/>
    </row>
    <row r="1547" spans="6:7" x14ac:dyDescent="0.25">
      <c r="F1547" s="2"/>
      <c r="G1547" s="2"/>
    </row>
    <row r="1548" spans="6:7" x14ac:dyDescent="0.25">
      <c r="F1548" s="2"/>
      <c r="G1548" s="2"/>
    </row>
    <row r="1549" spans="6:7" x14ac:dyDescent="0.25">
      <c r="F1549" s="2"/>
      <c r="G1549" s="2"/>
    </row>
    <row r="1550" spans="6:7" x14ac:dyDescent="0.25">
      <c r="F1550" s="2"/>
      <c r="G1550" s="2"/>
    </row>
    <row r="1551" spans="6:7" x14ac:dyDescent="0.25">
      <c r="F1551" s="2"/>
      <c r="G1551" s="2"/>
    </row>
    <row r="1552" spans="6:7" x14ac:dyDescent="0.25">
      <c r="F1552" s="2"/>
      <c r="G1552" s="2"/>
    </row>
    <row r="1553" spans="6:7" x14ac:dyDescent="0.25">
      <c r="F1553" s="2"/>
      <c r="G1553" s="2"/>
    </row>
    <row r="1554" spans="6:7" x14ac:dyDescent="0.25">
      <c r="F1554" s="2"/>
      <c r="G1554" s="2"/>
    </row>
    <row r="1555" spans="6:7" x14ac:dyDescent="0.25">
      <c r="F1555" s="2"/>
      <c r="G1555" s="2"/>
    </row>
    <row r="1556" spans="6:7" x14ac:dyDescent="0.25">
      <c r="F1556" s="2"/>
      <c r="G1556" s="2"/>
    </row>
    <row r="1557" spans="6:7" x14ac:dyDescent="0.25">
      <c r="F1557" s="2"/>
    </row>
    <row r="1558" spans="6:7" x14ac:dyDescent="0.25">
      <c r="F1558" s="2"/>
    </row>
    <row r="1559" spans="6:7" x14ac:dyDescent="0.25">
      <c r="F1559" s="2"/>
    </row>
    <row r="1560" spans="6:7" x14ac:dyDescent="0.25">
      <c r="F1560" s="2"/>
    </row>
    <row r="1561" spans="6:7" x14ac:dyDescent="0.25">
      <c r="F1561" s="2"/>
    </row>
    <row r="1562" spans="6:7" x14ac:dyDescent="0.25">
      <c r="F1562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E9D2-67B9-4CA1-9567-324FE537F745}">
  <dimension ref="A3:N59"/>
  <sheetViews>
    <sheetView topLeftCell="B1" workbookViewId="0">
      <selection activeCell="M11" sqref="M11"/>
    </sheetView>
  </sheetViews>
  <sheetFormatPr baseColWidth="10" defaultRowHeight="15" x14ac:dyDescent="0.25"/>
  <cols>
    <col min="1" max="1" width="11.42578125" style="2"/>
    <col min="3" max="3" width="12" bestFit="1" customWidth="1"/>
  </cols>
  <sheetData>
    <row r="3" spans="1:13" x14ac:dyDescent="0.25">
      <c r="A3" s="2">
        <v>13900000000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>
        <v>2023</v>
      </c>
      <c r="K3" s="3">
        <v>2024</v>
      </c>
      <c r="L3" s="3">
        <v>2025</v>
      </c>
      <c r="M3" s="3">
        <v>2050</v>
      </c>
    </row>
    <row r="4" spans="1:13" x14ac:dyDescent="0.25">
      <c r="A4" s="2">
        <v>12500000000</v>
      </c>
      <c r="B4" s="2">
        <v>13900000000</v>
      </c>
      <c r="C4" s="2">
        <v>15000000000</v>
      </c>
      <c r="D4" s="2">
        <v>16400000000</v>
      </c>
      <c r="E4" s="2">
        <v>17800000000</v>
      </c>
      <c r="F4" s="2">
        <v>19400000000</v>
      </c>
      <c r="G4" s="2">
        <v>30000000000</v>
      </c>
      <c r="H4" s="2">
        <v>23200000000</v>
      </c>
      <c r="I4" s="2">
        <v>25400000000</v>
      </c>
      <c r="J4" s="2">
        <v>27900000000</v>
      </c>
      <c r="K4" s="2">
        <v>27000000000</v>
      </c>
      <c r="L4" s="2">
        <v>34200000000</v>
      </c>
      <c r="M4" s="2">
        <v>100000000000</v>
      </c>
    </row>
    <row r="5" spans="1:13" x14ac:dyDescent="0.25">
      <c r="A5" s="2">
        <v>15000000000</v>
      </c>
      <c r="B5" s="2">
        <v>12500000000</v>
      </c>
      <c r="F5" s="2">
        <v>180000000</v>
      </c>
      <c r="G5" s="2">
        <v>250000000</v>
      </c>
      <c r="H5" s="2">
        <v>28000000000</v>
      </c>
      <c r="I5" s="2">
        <v>42620000000</v>
      </c>
      <c r="J5" s="2">
        <v>51110000000</v>
      </c>
      <c r="K5" s="2">
        <v>30900000000</v>
      </c>
      <c r="L5" s="2">
        <v>50000000000</v>
      </c>
    </row>
    <row r="6" spans="1:13" x14ac:dyDescent="0.25">
      <c r="A6" s="2">
        <v>16400000000</v>
      </c>
      <c r="F6" s="2">
        <v>26660000000</v>
      </c>
      <c r="G6" s="2">
        <v>50000000000</v>
      </c>
      <c r="H6" s="2">
        <v>35820000000</v>
      </c>
      <c r="K6" s="2">
        <v>62120000000</v>
      </c>
      <c r="L6" s="2">
        <v>11400000000</v>
      </c>
    </row>
    <row r="7" spans="1:13" x14ac:dyDescent="0.25">
      <c r="A7" s="2">
        <v>17800000000</v>
      </c>
      <c r="G7" s="2">
        <v>21200000000</v>
      </c>
      <c r="L7" s="2">
        <v>13700000000</v>
      </c>
    </row>
    <row r="8" spans="1:13" x14ac:dyDescent="0.25">
      <c r="A8" s="2">
        <v>19400000000</v>
      </c>
      <c r="G8" s="2">
        <v>50000000000</v>
      </c>
      <c r="L8" s="2">
        <v>5800000000</v>
      </c>
    </row>
    <row r="9" spans="1:13" x14ac:dyDescent="0.25">
      <c r="A9" s="2">
        <v>180000000</v>
      </c>
      <c r="G9" s="2">
        <v>24000000000</v>
      </c>
      <c r="L9" s="2">
        <v>1300000000</v>
      </c>
    </row>
    <row r="10" spans="1:13" x14ac:dyDescent="0.25">
      <c r="A10" s="2">
        <v>26660000000</v>
      </c>
      <c r="G10" s="2">
        <v>152000000</v>
      </c>
      <c r="L10" s="2">
        <v>5600000000</v>
      </c>
    </row>
    <row r="11" spans="1:13" x14ac:dyDescent="0.25">
      <c r="A11" s="2">
        <v>30000000000</v>
      </c>
      <c r="G11" s="2">
        <v>50000000000</v>
      </c>
      <c r="L11" s="2">
        <v>1400000000</v>
      </c>
    </row>
    <row r="12" spans="1:13" x14ac:dyDescent="0.25">
      <c r="A12" s="2">
        <v>250000000</v>
      </c>
      <c r="G12" s="2">
        <v>50000000000</v>
      </c>
      <c r="L12" s="2">
        <v>10900000000</v>
      </c>
    </row>
    <row r="13" spans="1:13" x14ac:dyDescent="0.25">
      <c r="A13" s="2">
        <v>50000000000</v>
      </c>
      <c r="G13" s="2">
        <v>35000000</v>
      </c>
      <c r="L13" s="2">
        <v>75440000000</v>
      </c>
    </row>
    <row r="14" spans="1:13" x14ac:dyDescent="0.25">
      <c r="A14" s="2">
        <v>21200000000</v>
      </c>
      <c r="G14" s="2">
        <v>30000000000</v>
      </c>
      <c r="L14" s="2">
        <v>75400000000</v>
      </c>
    </row>
    <row r="15" spans="1:13" x14ac:dyDescent="0.25">
      <c r="A15" s="2">
        <v>50000000000</v>
      </c>
      <c r="G15" s="2">
        <v>25000000000</v>
      </c>
    </row>
    <row r="16" spans="1:13" x14ac:dyDescent="0.25">
      <c r="A16" s="2">
        <v>24000000000</v>
      </c>
      <c r="G16" s="2">
        <v>26000000000</v>
      </c>
    </row>
    <row r="17" spans="1:14" x14ac:dyDescent="0.25">
      <c r="A17" s="2">
        <v>152000000</v>
      </c>
      <c r="G17" s="2">
        <v>26000000000</v>
      </c>
    </row>
    <row r="18" spans="1:14" x14ac:dyDescent="0.25">
      <c r="A18" s="2">
        <v>50000000000</v>
      </c>
      <c r="G18" s="2">
        <v>50000000000</v>
      </c>
    </row>
    <row r="19" spans="1:14" x14ac:dyDescent="0.25">
      <c r="A19" s="2">
        <v>50000000000</v>
      </c>
      <c r="G19" s="2">
        <v>12500000000</v>
      </c>
    </row>
    <row r="20" spans="1:14" x14ac:dyDescent="0.25">
      <c r="A20" s="2">
        <v>35000000</v>
      </c>
      <c r="G20" s="2">
        <v>12000000000</v>
      </c>
    </row>
    <row r="21" spans="1:14" x14ac:dyDescent="0.25">
      <c r="A21" s="2">
        <v>30000000000</v>
      </c>
      <c r="G21" s="2">
        <v>50000000000</v>
      </c>
    </row>
    <row r="22" spans="1:14" x14ac:dyDescent="0.25">
      <c r="A22" s="2">
        <v>25000000000</v>
      </c>
      <c r="G22" s="2">
        <v>228000000</v>
      </c>
    </row>
    <row r="23" spans="1:14" x14ac:dyDescent="0.25">
      <c r="A23" s="2">
        <v>26000000000</v>
      </c>
      <c r="G23" s="2">
        <v>30730000000</v>
      </c>
    </row>
    <row r="24" spans="1:14" x14ac:dyDescent="0.25">
      <c r="A24" s="2">
        <v>26000000000</v>
      </c>
      <c r="G24" s="2">
        <v>50000000000</v>
      </c>
    </row>
    <row r="25" spans="1:14" x14ac:dyDescent="0.25">
      <c r="A25" s="2">
        <v>50000000000</v>
      </c>
      <c r="G25" s="2">
        <v>25000000000</v>
      </c>
    </row>
    <row r="26" spans="1:14" x14ac:dyDescent="0.25">
      <c r="A26" s="2">
        <v>12500000000</v>
      </c>
      <c r="G26" s="2">
        <v>30700000000</v>
      </c>
    </row>
    <row r="27" spans="1:14" x14ac:dyDescent="0.25">
      <c r="A27" s="2">
        <v>12000000000</v>
      </c>
      <c r="G27" s="2">
        <v>50000000000</v>
      </c>
    </row>
    <row r="28" spans="1:14" x14ac:dyDescent="0.25">
      <c r="A28" s="2">
        <v>50000000000</v>
      </c>
      <c r="G28" s="2">
        <v>1000000000</v>
      </c>
    </row>
    <row r="29" spans="1:14" x14ac:dyDescent="0.25">
      <c r="A29" s="2">
        <v>228000000</v>
      </c>
      <c r="G29" s="2">
        <v>20800000000</v>
      </c>
    </row>
    <row r="30" spans="1:14" x14ac:dyDescent="0.25">
      <c r="A30" s="2">
        <v>30730000000</v>
      </c>
    </row>
    <row r="31" spans="1:14" x14ac:dyDescent="0.25">
      <c r="A31" s="2">
        <v>50000000000</v>
      </c>
      <c r="C31" s="3">
        <v>2015</v>
      </c>
      <c r="D31" s="3">
        <v>2016</v>
      </c>
      <c r="E31" s="3">
        <v>2017</v>
      </c>
      <c r="F31" s="3">
        <v>2018</v>
      </c>
      <c r="G31" s="3">
        <v>2019</v>
      </c>
      <c r="H31" s="3">
        <v>2020</v>
      </c>
      <c r="I31" s="3">
        <v>2021</v>
      </c>
      <c r="J31" s="3">
        <v>2022</v>
      </c>
      <c r="K31" s="3">
        <v>2023</v>
      </c>
      <c r="L31" s="3">
        <v>2024</v>
      </c>
      <c r="M31" s="3">
        <v>2025</v>
      </c>
      <c r="N31" s="3">
        <v>2050</v>
      </c>
    </row>
    <row r="32" spans="1:14" x14ac:dyDescent="0.25">
      <c r="A32" s="2">
        <v>25000000000</v>
      </c>
      <c r="B32" t="s">
        <v>4</v>
      </c>
      <c r="C32">
        <f>MIN(B4:B5)</f>
        <v>12500000000</v>
      </c>
      <c r="D32" s="2">
        <f t="shared" ref="D32:N32" si="0">MIN(C4:C5)</f>
        <v>15000000000</v>
      </c>
      <c r="E32" s="2">
        <f t="shared" si="0"/>
        <v>16400000000</v>
      </c>
      <c r="F32" s="2">
        <f t="shared" si="0"/>
        <v>17800000000</v>
      </c>
      <c r="G32" s="2">
        <f t="shared" si="0"/>
        <v>180000000</v>
      </c>
      <c r="H32" s="2">
        <f t="shared" si="0"/>
        <v>250000000</v>
      </c>
      <c r="I32" s="2">
        <f t="shared" si="0"/>
        <v>23200000000</v>
      </c>
      <c r="J32" s="2">
        <f t="shared" si="0"/>
        <v>25400000000</v>
      </c>
      <c r="K32" s="2">
        <f t="shared" si="0"/>
        <v>27900000000</v>
      </c>
      <c r="L32" s="2">
        <f t="shared" si="0"/>
        <v>27000000000</v>
      </c>
      <c r="M32" s="2">
        <f t="shared" si="0"/>
        <v>34200000000</v>
      </c>
      <c r="N32" s="2">
        <f t="shared" si="0"/>
        <v>100000000000</v>
      </c>
    </row>
    <row r="33" spans="1:14" x14ac:dyDescent="0.25">
      <c r="A33" s="2">
        <v>30700000000</v>
      </c>
      <c r="B33" t="s">
        <v>1</v>
      </c>
      <c r="C33">
        <f>_xlfn.QUARTILE.INC(B4:B5,1)</f>
        <v>12850000000</v>
      </c>
      <c r="D33" s="2">
        <f t="shared" ref="D33:N33" si="1">_xlfn.QUARTILE.INC(C4:C5,1)</f>
        <v>15000000000</v>
      </c>
      <c r="E33" s="2">
        <f t="shared" si="1"/>
        <v>16400000000</v>
      </c>
      <c r="F33" s="2">
        <f t="shared" si="1"/>
        <v>17800000000</v>
      </c>
      <c r="G33" s="2">
        <f t="shared" si="1"/>
        <v>4985000000</v>
      </c>
      <c r="H33" s="2">
        <f t="shared" si="1"/>
        <v>7687500000</v>
      </c>
      <c r="I33" s="2">
        <f t="shared" si="1"/>
        <v>24400000000</v>
      </c>
      <c r="J33" s="2">
        <f t="shared" si="1"/>
        <v>29705000000</v>
      </c>
      <c r="K33" s="2">
        <f t="shared" si="1"/>
        <v>33702500000</v>
      </c>
      <c r="L33" s="2">
        <f t="shared" si="1"/>
        <v>27975000000</v>
      </c>
      <c r="M33" s="2">
        <f t="shared" si="1"/>
        <v>38150000000</v>
      </c>
      <c r="N33" s="2">
        <f t="shared" si="1"/>
        <v>100000000000</v>
      </c>
    </row>
    <row r="34" spans="1:14" x14ac:dyDescent="0.25">
      <c r="A34" s="2">
        <v>50000000000</v>
      </c>
      <c r="B34" t="s">
        <v>2</v>
      </c>
      <c r="C34">
        <f>MEDIAN(B4:B5)</f>
        <v>13200000000</v>
      </c>
      <c r="D34" s="2">
        <f t="shared" ref="D34:N34" si="2">MEDIAN(C4:C5)</f>
        <v>15000000000</v>
      </c>
      <c r="E34" s="2">
        <f t="shared" si="2"/>
        <v>16400000000</v>
      </c>
      <c r="F34" s="2">
        <f t="shared" si="2"/>
        <v>17800000000</v>
      </c>
      <c r="G34" s="2">
        <f t="shared" si="2"/>
        <v>9790000000</v>
      </c>
      <c r="H34" s="2">
        <f t="shared" si="2"/>
        <v>15125000000</v>
      </c>
      <c r="I34" s="2">
        <f t="shared" si="2"/>
        <v>25600000000</v>
      </c>
      <c r="J34" s="2">
        <f t="shared" si="2"/>
        <v>34010000000</v>
      </c>
      <c r="K34" s="2">
        <f t="shared" si="2"/>
        <v>39505000000</v>
      </c>
      <c r="L34" s="2">
        <f t="shared" si="2"/>
        <v>28950000000</v>
      </c>
      <c r="M34" s="2">
        <f t="shared" si="2"/>
        <v>42100000000</v>
      </c>
      <c r="N34" s="2">
        <f t="shared" si="2"/>
        <v>100000000000</v>
      </c>
    </row>
    <row r="35" spans="1:14" x14ac:dyDescent="0.25">
      <c r="A35" s="2">
        <v>1000000000</v>
      </c>
      <c r="B35" t="s">
        <v>3</v>
      </c>
      <c r="C35">
        <f>_xlfn.QUARTILE.INC(B4:B5,3)</f>
        <v>13550000000</v>
      </c>
      <c r="D35" s="2">
        <f t="shared" ref="D35:N35" si="3">_xlfn.QUARTILE.INC(C4:C5,3)</f>
        <v>15000000000</v>
      </c>
      <c r="E35" s="2">
        <f t="shared" si="3"/>
        <v>16400000000</v>
      </c>
      <c r="F35" s="2">
        <f t="shared" si="3"/>
        <v>17800000000</v>
      </c>
      <c r="G35" s="2">
        <f t="shared" si="3"/>
        <v>14595000000</v>
      </c>
      <c r="H35" s="2">
        <f t="shared" si="3"/>
        <v>22562500000</v>
      </c>
      <c r="I35" s="2">
        <f t="shared" si="3"/>
        <v>26800000000</v>
      </c>
      <c r="J35" s="2">
        <f t="shared" si="3"/>
        <v>38315000000</v>
      </c>
      <c r="K35" s="2">
        <f t="shared" si="3"/>
        <v>45307500000</v>
      </c>
      <c r="L35" s="2">
        <f t="shared" si="3"/>
        <v>29925000000</v>
      </c>
      <c r="M35" s="2">
        <f t="shared" si="3"/>
        <v>46050000000</v>
      </c>
      <c r="N35" s="2">
        <f t="shared" si="3"/>
        <v>100000000000</v>
      </c>
    </row>
    <row r="36" spans="1:14" x14ac:dyDescent="0.25">
      <c r="A36" s="2">
        <v>20800000000</v>
      </c>
      <c r="B36" t="s">
        <v>0</v>
      </c>
      <c r="C36">
        <f>MAX(B4:B5)</f>
        <v>13900000000</v>
      </c>
      <c r="D36" s="2">
        <f t="shared" ref="D36:N36" si="4">MAX(C4:C5)</f>
        <v>15000000000</v>
      </c>
      <c r="E36" s="2">
        <f t="shared" si="4"/>
        <v>16400000000</v>
      </c>
      <c r="F36" s="2">
        <f t="shared" si="4"/>
        <v>17800000000</v>
      </c>
      <c r="G36" s="2">
        <f t="shared" si="4"/>
        <v>19400000000</v>
      </c>
      <c r="H36" s="2">
        <f t="shared" si="4"/>
        <v>30000000000</v>
      </c>
      <c r="I36" s="2">
        <f t="shared" si="4"/>
        <v>28000000000</v>
      </c>
      <c r="J36" s="2">
        <f t="shared" si="4"/>
        <v>42620000000</v>
      </c>
      <c r="K36" s="2">
        <f t="shared" si="4"/>
        <v>51110000000</v>
      </c>
      <c r="L36" s="2">
        <f t="shared" si="4"/>
        <v>30900000000</v>
      </c>
      <c r="M36" s="2">
        <f t="shared" si="4"/>
        <v>50000000000</v>
      </c>
      <c r="N36" s="2">
        <f t="shared" si="4"/>
        <v>100000000000</v>
      </c>
    </row>
    <row r="37" spans="1:14" x14ac:dyDescent="0.25">
      <c r="A37" s="2">
        <v>23200000000</v>
      </c>
    </row>
    <row r="38" spans="1:14" x14ac:dyDescent="0.25">
      <c r="A38" s="2">
        <v>28000000000</v>
      </c>
    </row>
    <row r="39" spans="1:14" x14ac:dyDescent="0.25">
      <c r="A39" s="2">
        <v>35820000000</v>
      </c>
    </row>
    <row r="40" spans="1:14" x14ac:dyDescent="0.25">
      <c r="A40" s="2">
        <v>25400000000</v>
      </c>
    </row>
    <row r="41" spans="1:14" x14ac:dyDescent="0.25">
      <c r="A41" s="2">
        <v>42620000000</v>
      </c>
    </row>
    <row r="42" spans="1:14" x14ac:dyDescent="0.25">
      <c r="A42" s="2">
        <v>27900000000</v>
      </c>
    </row>
    <row r="43" spans="1:14" x14ac:dyDescent="0.25">
      <c r="A43" s="2">
        <v>51110000000</v>
      </c>
    </row>
    <row r="44" spans="1:14" x14ac:dyDescent="0.25">
      <c r="A44" s="2">
        <v>27000000000</v>
      </c>
    </row>
    <row r="45" spans="1:14" x14ac:dyDescent="0.25">
      <c r="A45" s="2">
        <v>30900000000</v>
      </c>
    </row>
    <row r="46" spans="1:14" x14ac:dyDescent="0.25">
      <c r="A46" s="2">
        <v>62120000000</v>
      </c>
    </row>
    <row r="47" spans="1:14" x14ac:dyDescent="0.25">
      <c r="A47" s="2">
        <v>34200000000</v>
      </c>
    </row>
    <row r="48" spans="1:14" x14ac:dyDescent="0.25">
      <c r="A48" s="2">
        <v>50000000000</v>
      </c>
    </row>
    <row r="49" spans="1:1" x14ac:dyDescent="0.25">
      <c r="A49" s="2">
        <v>11400000000</v>
      </c>
    </row>
    <row r="50" spans="1:1" x14ac:dyDescent="0.25">
      <c r="A50" s="2">
        <v>13700000000</v>
      </c>
    </row>
    <row r="51" spans="1:1" x14ac:dyDescent="0.25">
      <c r="A51" s="2">
        <v>5800000000</v>
      </c>
    </row>
    <row r="52" spans="1:1" x14ac:dyDescent="0.25">
      <c r="A52" s="2">
        <v>1300000000</v>
      </c>
    </row>
    <row r="53" spans="1:1" x14ac:dyDescent="0.25">
      <c r="A53" s="2">
        <v>5600000000</v>
      </c>
    </row>
    <row r="54" spans="1:1" x14ac:dyDescent="0.25">
      <c r="A54" s="2">
        <v>1400000000</v>
      </c>
    </row>
    <row r="55" spans="1:1" x14ac:dyDescent="0.25">
      <c r="A55" s="2">
        <v>10900000000</v>
      </c>
    </row>
    <row r="56" spans="1:1" x14ac:dyDescent="0.25">
      <c r="A56" s="2">
        <v>75440000000</v>
      </c>
    </row>
    <row r="57" spans="1:1" x14ac:dyDescent="0.25">
      <c r="A57" s="2">
        <v>75400000000</v>
      </c>
    </row>
    <row r="58" spans="1:1" x14ac:dyDescent="0.25">
      <c r="A58" s="2">
        <v>100000000000</v>
      </c>
    </row>
    <row r="59" spans="1:1" x14ac:dyDescent="0.25">
      <c r="A59" s="2" t="s">
        <v>6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1294-29A1-44FF-BE26-3E0351BA8A83}">
  <dimension ref="A1:Q131"/>
  <sheetViews>
    <sheetView workbookViewId="0">
      <selection activeCell="M18" sqref="M18"/>
    </sheetView>
  </sheetViews>
  <sheetFormatPr baseColWidth="10" defaultRowHeight="15" x14ac:dyDescent="0.25"/>
  <cols>
    <col min="5" max="5" width="12" bestFit="1" customWidth="1"/>
    <col min="12" max="12" width="12" bestFit="1" customWidth="1"/>
  </cols>
  <sheetData>
    <row r="1" spans="1:17" x14ac:dyDescent="0.25">
      <c r="A1" s="3"/>
      <c r="B1" s="3"/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  <c r="N1" s="3">
        <v>2023</v>
      </c>
      <c r="O1" s="3">
        <v>2024</v>
      </c>
      <c r="P1" s="3">
        <v>2025</v>
      </c>
      <c r="Q1" s="3">
        <v>2030</v>
      </c>
    </row>
    <row r="2" spans="1:17" x14ac:dyDescent="0.25">
      <c r="A2" s="2"/>
      <c r="B2" s="2"/>
      <c r="C2" s="14">
        <v>6000000000</v>
      </c>
      <c r="D2" s="14">
        <v>11200000000</v>
      </c>
      <c r="E2" s="14">
        <v>10000000</v>
      </c>
      <c r="F2" s="14">
        <v>4900000000</v>
      </c>
      <c r="G2" s="14">
        <v>171000000</v>
      </c>
      <c r="H2" s="14">
        <v>16000000000</v>
      </c>
      <c r="I2" s="14">
        <v>8400000000</v>
      </c>
      <c r="J2" s="14">
        <v>1900000000</v>
      </c>
      <c r="K2" s="14">
        <v>28000000000</v>
      </c>
      <c r="L2" s="14">
        <v>28000000000</v>
      </c>
      <c r="M2" s="14">
        <v>50000000000</v>
      </c>
      <c r="N2" s="14">
        <v>51110000000</v>
      </c>
      <c r="O2" s="14">
        <v>62120000000</v>
      </c>
      <c r="P2" s="14">
        <v>27000000000</v>
      </c>
      <c r="Q2" s="14">
        <v>100000000000</v>
      </c>
    </row>
    <row r="3" spans="1:17" x14ac:dyDescent="0.25">
      <c r="B3" s="2"/>
      <c r="C3" s="14">
        <v>8700000000</v>
      </c>
      <c r="D3" s="14">
        <v>3030000000</v>
      </c>
      <c r="E3" s="14">
        <v>14400000000</v>
      </c>
      <c r="F3" s="14">
        <v>1900000000</v>
      </c>
      <c r="G3" s="14">
        <v>6380000000</v>
      </c>
      <c r="H3" s="14">
        <v>11100000</v>
      </c>
      <c r="I3" s="14">
        <v>9000000000</v>
      </c>
      <c r="J3" s="14">
        <v>42100000000</v>
      </c>
      <c r="K3" s="14">
        <v>50000000000</v>
      </c>
      <c r="L3" s="14">
        <v>28000000000</v>
      </c>
      <c r="M3" s="14">
        <v>134000000000</v>
      </c>
      <c r="N3" s="14">
        <v>1069000000</v>
      </c>
      <c r="O3" s="14">
        <v>75400000000</v>
      </c>
      <c r="P3" s="14">
        <v>95000000</v>
      </c>
    </row>
    <row r="4" spans="1:17" x14ac:dyDescent="0.25">
      <c r="C4" s="14">
        <v>8700000000</v>
      </c>
      <c r="D4" s="14">
        <v>11200000000</v>
      </c>
      <c r="E4" s="14">
        <v>3900000000</v>
      </c>
      <c r="F4" s="14">
        <v>1900000000</v>
      </c>
      <c r="G4" s="14">
        <v>2000000000</v>
      </c>
      <c r="H4" s="14">
        <v>28400000000</v>
      </c>
      <c r="I4" s="14">
        <v>8400000000</v>
      </c>
      <c r="J4" s="14">
        <v>42100000000</v>
      </c>
      <c r="K4" s="14">
        <v>25000000000</v>
      </c>
      <c r="L4" s="14">
        <v>36000000000</v>
      </c>
      <c r="M4" s="14">
        <v>42620000000</v>
      </c>
      <c r="O4" s="14">
        <v>227000000</v>
      </c>
      <c r="P4" s="14">
        <v>27000000000</v>
      </c>
    </row>
    <row r="5" spans="1:17" x14ac:dyDescent="0.25">
      <c r="C5" s="14">
        <v>8700000000</v>
      </c>
      <c r="D5" s="14">
        <v>3000000000</v>
      </c>
      <c r="E5" s="14">
        <v>3750000000</v>
      </c>
      <c r="F5" s="14">
        <v>18200000000</v>
      </c>
      <c r="G5" s="14">
        <v>6380000000</v>
      </c>
      <c r="H5" s="14">
        <v>28400000000</v>
      </c>
      <c r="I5" s="14">
        <v>34800000000</v>
      </c>
      <c r="J5" s="14">
        <v>42100000000</v>
      </c>
      <c r="K5" s="14">
        <v>200000000000</v>
      </c>
      <c r="L5" s="14">
        <v>35820000000</v>
      </c>
      <c r="M5" s="14">
        <v>500</v>
      </c>
      <c r="O5" s="14">
        <v>17000000</v>
      </c>
      <c r="P5" s="14">
        <v>2200000000</v>
      </c>
    </row>
    <row r="6" spans="1:17" x14ac:dyDescent="0.25">
      <c r="C6" s="14">
        <v>8700000000</v>
      </c>
      <c r="E6" s="14">
        <v>14400000000</v>
      </c>
      <c r="F6" s="14">
        <v>15000000000</v>
      </c>
      <c r="G6" s="14">
        <v>22900000000</v>
      </c>
      <c r="H6" s="14">
        <v>28400000000</v>
      </c>
      <c r="I6" s="14">
        <v>34800000000</v>
      </c>
      <c r="J6" s="14">
        <v>26660000000</v>
      </c>
      <c r="K6" s="14">
        <v>34000000000</v>
      </c>
      <c r="L6" s="14">
        <v>28000000000</v>
      </c>
      <c r="M6" s="14">
        <v>571000000</v>
      </c>
      <c r="O6" s="14">
        <v>18000000</v>
      </c>
      <c r="P6" s="14">
        <v>95000000</v>
      </c>
    </row>
    <row r="7" spans="1:17" x14ac:dyDescent="0.25">
      <c r="C7" s="14">
        <v>6000000000</v>
      </c>
      <c r="E7" s="14">
        <v>5000000000</v>
      </c>
      <c r="F7" s="14">
        <v>4900000000</v>
      </c>
      <c r="G7" s="14">
        <v>6400000000</v>
      </c>
      <c r="H7" s="14">
        <v>1400000000</v>
      </c>
      <c r="I7" s="14">
        <v>9100000000</v>
      </c>
      <c r="J7" s="14">
        <v>42100000000</v>
      </c>
      <c r="K7" s="14">
        <v>1500000000</v>
      </c>
      <c r="L7" s="14">
        <v>189000000</v>
      </c>
      <c r="M7" s="14">
        <v>29000000000</v>
      </c>
      <c r="O7" s="14">
        <v>46000000</v>
      </c>
      <c r="P7" s="14">
        <v>25800000</v>
      </c>
    </row>
    <row r="8" spans="1:17" x14ac:dyDescent="0.25">
      <c r="E8" s="14">
        <v>10000000000</v>
      </c>
      <c r="F8" s="14">
        <v>4880000000</v>
      </c>
      <c r="G8" s="14">
        <v>22900000000</v>
      </c>
      <c r="H8" s="14">
        <v>1000000000000</v>
      </c>
      <c r="I8" s="14">
        <v>8400000000</v>
      </c>
      <c r="J8" s="14">
        <v>42100000000</v>
      </c>
      <c r="K8" s="14">
        <v>50000000000</v>
      </c>
      <c r="L8" s="14">
        <v>26000000000</v>
      </c>
      <c r="M8" s="14">
        <v>36400000000</v>
      </c>
      <c r="O8" s="14">
        <v>50000000</v>
      </c>
      <c r="P8" s="14">
        <v>25000000000</v>
      </c>
    </row>
    <row r="9" spans="1:17" x14ac:dyDescent="0.25">
      <c r="F9" s="14">
        <v>6000000000</v>
      </c>
      <c r="G9" s="14">
        <v>25000000000</v>
      </c>
      <c r="H9" s="14">
        <v>20000000000</v>
      </c>
      <c r="I9" s="14">
        <v>8400000000</v>
      </c>
      <c r="J9" s="14">
        <v>22000000000</v>
      </c>
      <c r="K9" s="14">
        <v>26000000000</v>
      </c>
      <c r="L9" s="14">
        <v>9700000000</v>
      </c>
      <c r="M9" s="14">
        <v>11300000000</v>
      </c>
      <c r="O9" s="14">
        <v>95000000</v>
      </c>
      <c r="P9" s="14">
        <v>75400000000</v>
      </c>
    </row>
    <row r="10" spans="1:17" x14ac:dyDescent="0.25">
      <c r="F10" s="14">
        <v>18200000000</v>
      </c>
      <c r="G10" s="14">
        <v>15000000000</v>
      </c>
      <c r="H10" s="14">
        <v>20000000</v>
      </c>
      <c r="I10" s="14">
        <v>34800000000</v>
      </c>
      <c r="J10" s="14">
        <v>173400000</v>
      </c>
      <c r="K10" s="14">
        <v>50000000000</v>
      </c>
      <c r="L10" s="14">
        <v>380000000</v>
      </c>
      <c r="M10" s="14">
        <v>2600000000</v>
      </c>
      <c r="P10" s="14">
        <v>75000000000</v>
      </c>
    </row>
    <row r="11" spans="1:17" x14ac:dyDescent="0.25">
      <c r="F11" s="14">
        <v>15400000000</v>
      </c>
      <c r="G11" s="14">
        <v>4900000000</v>
      </c>
      <c r="H11" s="14">
        <v>8400000000</v>
      </c>
      <c r="J11" s="14">
        <v>245000000</v>
      </c>
      <c r="K11" s="14">
        <v>250000000</v>
      </c>
      <c r="L11" s="14">
        <v>28000000000</v>
      </c>
      <c r="M11" s="14">
        <v>1300000000</v>
      </c>
      <c r="P11" s="14">
        <v>75440000000</v>
      </c>
    </row>
    <row r="12" spans="1:17" x14ac:dyDescent="0.25">
      <c r="F12" s="14">
        <v>10000000000</v>
      </c>
      <c r="G12" s="14">
        <v>6380000000</v>
      </c>
      <c r="J12" s="14">
        <v>42100000000</v>
      </c>
      <c r="K12" s="14">
        <v>50000000000</v>
      </c>
      <c r="L12" s="14">
        <v>28000000000</v>
      </c>
      <c r="M12" s="14">
        <v>800000000</v>
      </c>
      <c r="P12" s="14">
        <v>27000000000</v>
      </c>
    </row>
    <row r="13" spans="1:17" x14ac:dyDescent="0.25">
      <c r="F13" s="14">
        <v>9000000000</v>
      </c>
      <c r="G13" s="14">
        <v>12000000000</v>
      </c>
      <c r="K13" s="14">
        <v>20000000000</v>
      </c>
      <c r="L13" s="14">
        <v>28000000000</v>
      </c>
      <c r="M13" s="14">
        <v>10100000000</v>
      </c>
      <c r="P13" s="14">
        <v>2200000000</v>
      </c>
    </row>
    <row r="14" spans="1:17" x14ac:dyDescent="0.25">
      <c r="F14" s="14">
        <v>4920000000</v>
      </c>
      <c r="G14" s="14">
        <v>6400000000</v>
      </c>
      <c r="K14" s="14">
        <v>20000000000</v>
      </c>
      <c r="L14" s="14">
        <v>28000000000</v>
      </c>
      <c r="M14" s="14">
        <v>4000000</v>
      </c>
      <c r="P14" s="14">
        <v>80000000000</v>
      </c>
    </row>
    <row r="15" spans="1:17" x14ac:dyDescent="0.25">
      <c r="F15" s="14">
        <v>15000000000</v>
      </c>
      <c r="G15" s="14">
        <v>6400000000</v>
      </c>
      <c r="K15" s="14">
        <v>8400000000</v>
      </c>
      <c r="M15" s="14">
        <v>10300000000</v>
      </c>
      <c r="P15" s="14">
        <v>75400000000</v>
      </c>
    </row>
    <row r="16" spans="1:17" x14ac:dyDescent="0.25">
      <c r="F16" s="14">
        <v>4900000000</v>
      </c>
      <c r="G16" s="14">
        <v>6400000000</v>
      </c>
      <c r="K16" s="14">
        <v>50000000000</v>
      </c>
      <c r="M16" s="14">
        <v>134000000000</v>
      </c>
      <c r="P16" s="14">
        <v>75440000000</v>
      </c>
    </row>
    <row r="17" spans="11:16" x14ac:dyDescent="0.25">
      <c r="K17" s="14">
        <v>45000000</v>
      </c>
      <c r="P17" s="14">
        <v>75400000000</v>
      </c>
    </row>
    <row r="18" spans="11:16" x14ac:dyDescent="0.25">
      <c r="K18" s="14">
        <v>25000000000</v>
      </c>
      <c r="P18" s="14">
        <v>600000000</v>
      </c>
    </row>
    <row r="19" spans="11:16" x14ac:dyDescent="0.25">
      <c r="K19" s="14">
        <v>20400000000</v>
      </c>
      <c r="P19" s="14">
        <v>25000000000</v>
      </c>
    </row>
    <row r="20" spans="11:16" x14ac:dyDescent="0.25">
      <c r="K20" s="14">
        <v>50000000000</v>
      </c>
      <c r="P20" s="14">
        <v>75400000000</v>
      </c>
    </row>
    <row r="21" spans="11:16" x14ac:dyDescent="0.25">
      <c r="K21" s="14">
        <v>20000000000</v>
      </c>
      <c r="P21" s="14">
        <v>75400000000</v>
      </c>
    </row>
    <row r="22" spans="11:16" x14ac:dyDescent="0.25">
      <c r="K22" s="14">
        <v>50000000000</v>
      </c>
      <c r="P22" s="14">
        <v>25000000000</v>
      </c>
    </row>
    <row r="23" spans="11:16" x14ac:dyDescent="0.25">
      <c r="K23" s="14">
        <v>63000000</v>
      </c>
      <c r="P23" s="14">
        <v>75400000000</v>
      </c>
    </row>
    <row r="24" spans="11:16" x14ac:dyDescent="0.25">
      <c r="K24" s="14">
        <v>24000000000</v>
      </c>
    </row>
    <row r="25" spans="11:16" x14ac:dyDescent="0.25">
      <c r="K25" s="14">
        <v>5000000000</v>
      </c>
    </row>
    <row r="26" spans="11:16" x14ac:dyDescent="0.25">
      <c r="K26" s="14">
        <v>11200000000</v>
      </c>
    </row>
    <row r="27" spans="11:16" x14ac:dyDescent="0.25">
      <c r="K27" s="14">
        <v>50000000000</v>
      </c>
    </row>
    <row r="28" spans="11:16" x14ac:dyDescent="0.25">
      <c r="K28" s="14">
        <v>50000000000</v>
      </c>
    </row>
    <row r="29" spans="11:16" x14ac:dyDescent="0.25">
      <c r="K29" s="14">
        <v>30000000000</v>
      </c>
    </row>
    <row r="30" spans="11:16" x14ac:dyDescent="0.25">
      <c r="K30" s="14">
        <v>50000000000</v>
      </c>
    </row>
    <row r="31" spans="11:16" x14ac:dyDescent="0.25">
      <c r="K31" s="14">
        <v>12000000000</v>
      </c>
    </row>
    <row r="32" spans="11:16" x14ac:dyDescent="0.25">
      <c r="K32" s="14">
        <v>50000000000</v>
      </c>
    </row>
    <row r="33" spans="11:11" x14ac:dyDescent="0.25">
      <c r="K33" s="14">
        <v>50000000000</v>
      </c>
    </row>
    <row r="34" spans="11:11" x14ac:dyDescent="0.25">
      <c r="K34" s="14">
        <v>50000000000</v>
      </c>
    </row>
    <row r="35" spans="11:11" x14ac:dyDescent="0.25">
      <c r="K35" s="14">
        <v>50100000000</v>
      </c>
    </row>
    <row r="36" spans="11:11" x14ac:dyDescent="0.25">
      <c r="K36" s="14">
        <v>20000000000</v>
      </c>
    </row>
    <row r="37" spans="11:11" x14ac:dyDescent="0.25">
      <c r="K37" s="14">
        <v>16500000</v>
      </c>
    </row>
    <row r="38" spans="11:11" x14ac:dyDescent="0.25">
      <c r="K38" s="14">
        <v>30700000000</v>
      </c>
    </row>
    <row r="39" spans="11:11" x14ac:dyDescent="0.25">
      <c r="K39" s="14">
        <v>20000000000</v>
      </c>
    </row>
    <row r="40" spans="11:11" x14ac:dyDescent="0.25">
      <c r="K40" s="14">
        <v>20000000000</v>
      </c>
    </row>
    <row r="41" spans="11:11" x14ac:dyDescent="0.25">
      <c r="K41" s="14">
        <v>23000000000</v>
      </c>
    </row>
    <row r="42" spans="11:11" x14ac:dyDescent="0.25">
      <c r="K42" s="14">
        <v>16000000000</v>
      </c>
    </row>
    <row r="43" spans="11:11" x14ac:dyDescent="0.25">
      <c r="K43" s="14">
        <v>50100000000</v>
      </c>
    </row>
    <row r="44" spans="11:11" x14ac:dyDescent="0.25">
      <c r="K44" s="14">
        <v>20000000000</v>
      </c>
    </row>
    <row r="45" spans="11:11" x14ac:dyDescent="0.25">
      <c r="K45" s="14">
        <v>20000000000</v>
      </c>
    </row>
    <row r="46" spans="11:11" x14ac:dyDescent="0.25">
      <c r="K46" s="14">
        <v>50000000000</v>
      </c>
    </row>
    <row r="47" spans="11:11" x14ac:dyDescent="0.25">
      <c r="K47" s="14">
        <v>26000000000</v>
      </c>
    </row>
    <row r="48" spans="11:11" x14ac:dyDescent="0.25">
      <c r="K48" s="14">
        <v>50000000000</v>
      </c>
    </row>
    <row r="49" spans="11:11" x14ac:dyDescent="0.25">
      <c r="K49" s="14">
        <v>50000000000</v>
      </c>
    </row>
    <row r="50" spans="11:11" x14ac:dyDescent="0.25">
      <c r="K50" s="14">
        <v>30730000000</v>
      </c>
    </row>
    <row r="51" spans="11:11" x14ac:dyDescent="0.25">
      <c r="K51" s="14">
        <v>20800000000</v>
      </c>
    </row>
    <row r="52" spans="11:11" x14ac:dyDescent="0.25">
      <c r="K52" s="14">
        <v>12500000000</v>
      </c>
    </row>
    <row r="53" spans="11:11" x14ac:dyDescent="0.25">
      <c r="K53" s="14">
        <v>250000000</v>
      </c>
    </row>
    <row r="54" spans="11:11" x14ac:dyDescent="0.25">
      <c r="K54" s="14">
        <v>20400000000</v>
      </c>
    </row>
    <row r="55" spans="11:11" x14ac:dyDescent="0.25">
      <c r="K55" s="14">
        <v>25000000000</v>
      </c>
    </row>
    <row r="56" spans="11:11" x14ac:dyDescent="0.25">
      <c r="K56" s="14">
        <v>20800000000</v>
      </c>
    </row>
    <row r="57" spans="11:11" x14ac:dyDescent="0.25">
      <c r="K57" s="14">
        <v>31000000000</v>
      </c>
    </row>
    <row r="58" spans="11:11" x14ac:dyDescent="0.25">
      <c r="K58" s="14">
        <v>25000000000</v>
      </c>
    </row>
    <row r="59" spans="11:11" x14ac:dyDescent="0.25">
      <c r="K59" s="14">
        <v>50000000000</v>
      </c>
    </row>
    <row r="60" spans="11:11" x14ac:dyDescent="0.25">
      <c r="K60" s="14">
        <v>50100000000</v>
      </c>
    </row>
    <row r="61" spans="11:11" x14ac:dyDescent="0.25">
      <c r="K61" s="14">
        <v>4000000000</v>
      </c>
    </row>
    <row r="62" spans="11:11" x14ac:dyDescent="0.25">
      <c r="K62" s="14">
        <v>25000000000</v>
      </c>
    </row>
    <row r="63" spans="11:11" x14ac:dyDescent="0.25">
      <c r="K63" s="14">
        <v>50000000000</v>
      </c>
    </row>
    <row r="64" spans="11:11" x14ac:dyDescent="0.25">
      <c r="K64" s="14">
        <v>514000000</v>
      </c>
    </row>
    <row r="65" spans="11:11" x14ac:dyDescent="0.25">
      <c r="K65" s="14">
        <v>20000000000</v>
      </c>
    </row>
    <row r="66" spans="11:11" x14ac:dyDescent="0.25">
      <c r="K66" s="14">
        <v>26000000000</v>
      </c>
    </row>
    <row r="67" spans="11:11" x14ac:dyDescent="0.25">
      <c r="K67" s="14">
        <v>30700000000</v>
      </c>
    </row>
    <row r="68" spans="11:11" x14ac:dyDescent="0.25">
      <c r="K68" s="14">
        <v>26000000000</v>
      </c>
    </row>
    <row r="69" spans="11:11" x14ac:dyDescent="0.25">
      <c r="K69" s="14">
        <v>1500000000</v>
      </c>
    </row>
    <row r="70" spans="11:11" x14ac:dyDescent="0.25">
      <c r="K70" s="14">
        <v>50000000000</v>
      </c>
    </row>
    <row r="71" spans="11:11" x14ac:dyDescent="0.25">
      <c r="K71" s="14">
        <v>5400000000</v>
      </c>
    </row>
    <row r="72" spans="11:11" x14ac:dyDescent="0.25">
      <c r="K72" s="14">
        <v>24000000000</v>
      </c>
    </row>
    <row r="73" spans="11:11" x14ac:dyDescent="0.25">
      <c r="K73" s="14">
        <v>383000000</v>
      </c>
    </row>
    <row r="74" spans="11:11" x14ac:dyDescent="0.25">
      <c r="K74" s="14">
        <v>186000000</v>
      </c>
    </row>
    <row r="75" spans="11:11" x14ac:dyDescent="0.25">
      <c r="K75" s="14">
        <v>126000000</v>
      </c>
    </row>
    <row r="76" spans="11:11" x14ac:dyDescent="0.25">
      <c r="K76" s="14">
        <v>102000000</v>
      </c>
    </row>
    <row r="77" spans="11:11" x14ac:dyDescent="0.25">
      <c r="K77" s="14">
        <v>52000000</v>
      </c>
    </row>
    <row r="78" spans="11:11" x14ac:dyDescent="0.25">
      <c r="K78" s="14">
        <v>50000000000</v>
      </c>
    </row>
    <row r="79" spans="11:11" x14ac:dyDescent="0.25">
      <c r="K79" s="14">
        <v>200000000000</v>
      </c>
    </row>
    <row r="80" spans="11:11" x14ac:dyDescent="0.25">
      <c r="K80" s="14">
        <v>30700000000</v>
      </c>
    </row>
    <row r="81" spans="11:11" x14ac:dyDescent="0.25">
      <c r="K81" s="14">
        <v>50100000000</v>
      </c>
    </row>
    <row r="82" spans="11:11" x14ac:dyDescent="0.25">
      <c r="K82" s="14">
        <v>50000000000</v>
      </c>
    </row>
    <row r="83" spans="11:11" x14ac:dyDescent="0.25">
      <c r="K83" s="14">
        <v>26000000000</v>
      </c>
    </row>
    <row r="84" spans="11:11" x14ac:dyDescent="0.25">
      <c r="K84" s="14">
        <v>50000000000</v>
      </c>
    </row>
    <row r="85" spans="11:11" x14ac:dyDescent="0.25">
      <c r="K85" s="14">
        <v>200000000000</v>
      </c>
    </row>
    <row r="86" spans="11:11" x14ac:dyDescent="0.25">
      <c r="K86" s="14">
        <v>212000000000</v>
      </c>
    </row>
    <row r="87" spans="11:11" x14ac:dyDescent="0.25">
      <c r="K87" s="14">
        <v>13000000000</v>
      </c>
    </row>
    <row r="88" spans="11:11" x14ac:dyDescent="0.25">
      <c r="K88" s="14">
        <v>3500000000</v>
      </c>
    </row>
    <row r="89" spans="11:11" x14ac:dyDescent="0.25">
      <c r="K89" s="14">
        <v>411000000000</v>
      </c>
    </row>
    <row r="90" spans="11:11" x14ac:dyDescent="0.25">
      <c r="K90" s="14">
        <v>646000000000</v>
      </c>
    </row>
    <row r="91" spans="11:11" x14ac:dyDescent="0.25">
      <c r="K91" s="14">
        <v>9700000000</v>
      </c>
    </row>
    <row r="92" spans="11:11" x14ac:dyDescent="0.25">
      <c r="K92" s="14">
        <v>30700000000</v>
      </c>
    </row>
    <row r="93" spans="11:11" x14ac:dyDescent="0.25">
      <c r="K93" s="14">
        <v>50000000000</v>
      </c>
    </row>
    <row r="94" spans="11:11" x14ac:dyDescent="0.25">
      <c r="K94" s="14">
        <v>38500000000</v>
      </c>
    </row>
    <row r="95" spans="11:11" x14ac:dyDescent="0.25">
      <c r="K95" s="14">
        <v>50000000000</v>
      </c>
    </row>
    <row r="96" spans="11:11" x14ac:dyDescent="0.25">
      <c r="K96" s="14">
        <v>31000000000</v>
      </c>
    </row>
    <row r="97" spans="2:17" x14ac:dyDescent="0.25">
      <c r="K97" s="14">
        <v>55000000</v>
      </c>
    </row>
    <row r="98" spans="2:17" x14ac:dyDescent="0.25">
      <c r="K98" s="14">
        <v>24000000000</v>
      </c>
    </row>
    <row r="99" spans="2:17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4">
        <v>50000000000</v>
      </c>
      <c r="L99" s="10"/>
      <c r="M99" s="10"/>
      <c r="N99" s="10"/>
      <c r="O99" s="10"/>
      <c r="P99" s="10"/>
      <c r="Q99" s="10"/>
    </row>
    <row r="100" spans="2:17" x14ac:dyDescent="0.25">
      <c r="F100" s="2"/>
      <c r="G100" s="2"/>
      <c r="H100" s="2"/>
      <c r="I100" s="2"/>
      <c r="J100" s="2"/>
      <c r="K100" s="14">
        <v>250000000</v>
      </c>
      <c r="L100" s="2"/>
      <c r="M100" s="2"/>
      <c r="N100" s="2"/>
      <c r="O100" s="2"/>
      <c r="P100" s="2"/>
      <c r="Q100" s="2"/>
    </row>
    <row r="101" spans="2:17" x14ac:dyDescent="0.25">
      <c r="F101" s="2"/>
      <c r="G101" s="2"/>
      <c r="H101" s="2"/>
      <c r="I101" s="2"/>
      <c r="J101" s="2"/>
      <c r="K101" s="14">
        <v>220000000</v>
      </c>
      <c r="L101" s="2"/>
      <c r="M101" s="2"/>
      <c r="N101" s="2"/>
      <c r="O101" s="2"/>
      <c r="P101" s="2"/>
      <c r="Q101" s="2"/>
    </row>
    <row r="102" spans="2:17" x14ac:dyDescent="0.25">
      <c r="F102" s="2"/>
      <c r="G102" s="2"/>
      <c r="H102" s="2"/>
      <c r="I102" s="2"/>
      <c r="J102" s="2"/>
      <c r="K102" s="14">
        <v>50000000000</v>
      </c>
      <c r="L102" s="2"/>
      <c r="M102" s="2"/>
      <c r="N102" s="2"/>
      <c r="O102" s="2"/>
      <c r="P102" s="2"/>
      <c r="Q102" s="2"/>
    </row>
    <row r="103" spans="2:17" x14ac:dyDescent="0.25">
      <c r="F103" s="2"/>
      <c r="G103" s="2"/>
      <c r="H103" s="2"/>
      <c r="I103" s="2"/>
      <c r="J103" s="2"/>
      <c r="K103" s="14">
        <v>30700000000</v>
      </c>
      <c r="L103" s="2"/>
      <c r="M103" s="2"/>
      <c r="N103" s="2"/>
      <c r="O103" s="2"/>
      <c r="P103" s="2"/>
      <c r="Q103" s="2"/>
    </row>
    <row r="104" spans="2:17" x14ac:dyDescent="0.25">
      <c r="F104" s="2"/>
      <c r="G104" s="2"/>
      <c r="H104" s="2"/>
      <c r="I104" s="2"/>
      <c r="J104" s="2"/>
      <c r="K104" s="14">
        <v>20000000000</v>
      </c>
      <c r="L104" s="2"/>
      <c r="M104" s="2"/>
      <c r="N104" s="2"/>
      <c r="O104" s="2"/>
      <c r="P104" s="2"/>
      <c r="Q104" s="2"/>
    </row>
    <row r="105" spans="2:17" x14ac:dyDescent="0.25">
      <c r="K105" s="14">
        <v>50000000000</v>
      </c>
    </row>
    <row r="106" spans="2:17" x14ac:dyDescent="0.25">
      <c r="K106" s="14">
        <v>20800000000</v>
      </c>
    </row>
    <row r="107" spans="2:17" x14ac:dyDescent="0.25">
      <c r="K107" s="14">
        <v>442000000</v>
      </c>
    </row>
    <row r="108" spans="2:17" x14ac:dyDescent="0.25">
      <c r="K108" s="14">
        <v>411000000</v>
      </c>
    </row>
    <row r="109" spans="2:17" x14ac:dyDescent="0.25">
      <c r="K109" s="14">
        <v>20000000000</v>
      </c>
    </row>
    <row r="110" spans="2:17" x14ac:dyDescent="0.25">
      <c r="K110" s="14">
        <v>30700000000</v>
      </c>
    </row>
    <row r="111" spans="2:17" x14ac:dyDescent="0.25">
      <c r="K111" s="14">
        <v>28000000000</v>
      </c>
    </row>
    <row r="112" spans="2:17" x14ac:dyDescent="0.25">
      <c r="K112" s="14">
        <v>60000000</v>
      </c>
    </row>
    <row r="113" spans="11:11" x14ac:dyDescent="0.25">
      <c r="K113" s="14">
        <v>13500000000</v>
      </c>
    </row>
    <row r="114" spans="11:11" x14ac:dyDescent="0.25">
      <c r="K114" s="14">
        <v>20000000000</v>
      </c>
    </row>
    <row r="115" spans="11:11" x14ac:dyDescent="0.25">
      <c r="K115" s="14">
        <v>20000000000</v>
      </c>
    </row>
    <row r="116" spans="11:11" x14ac:dyDescent="0.25">
      <c r="K116" s="14">
        <v>26000000000</v>
      </c>
    </row>
    <row r="117" spans="11:11" x14ac:dyDescent="0.25">
      <c r="K117" s="14">
        <v>37000000000</v>
      </c>
    </row>
    <row r="118" spans="11:11" x14ac:dyDescent="0.25">
      <c r="K118" s="14">
        <v>20800000000</v>
      </c>
    </row>
    <row r="119" spans="11:11" x14ac:dyDescent="0.25">
      <c r="K119" s="14">
        <v>411000000</v>
      </c>
    </row>
    <row r="120" spans="11:11" x14ac:dyDescent="0.25">
      <c r="K120" s="14">
        <v>50000000000</v>
      </c>
    </row>
    <row r="121" spans="11:11" x14ac:dyDescent="0.25">
      <c r="K121" s="14">
        <v>50000000000</v>
      </c>
    </row>
    <row r="122" spans="11:11" x14ac:dyDescent="0.25">
      <c r="K122" s="14">
        <v>50400000000</v>
      </c>
    </row>
    <row r="123" spans="11:11" x14ac:dyDescent="0.25">
      <c r="K123" s="14">
        <v>50000000000</v>
      </c>
    </row>
    <row r="124" spans="11:11" x14ac:dyDescent="0.25">
      <c r="K124" s="14">
        <v>50000000000</v>
      </c>
    </row>
    <row r="125" spans="11:11" x14ac:dyDescent="0.25">
      <c r="K125" s="14">
        <v>26000000000</v>
      </c>
    </row>
    <row r="126" spans="11:11" x14ac:dyDescent="0.25">
      <c r="K126" s="14">
        <v>50100000000</v>
      </c>
    </row>
    <row r="127" spans="11:11" x14ac:dyDescent="0.25">
      <c r="K127" s="14">
        <v>20000000000</v>
      </c>
    </row>
    <row r="128" spans="11:11" x14ac:dyDescent="0.25">
      <c r="K128" s="14">
        <v>20800000000</v>
      </c>
    </row>
    <row r="129" spans="11:11" x14ac:dyDescent="0.25">
      <c r="K129" s="14">
        <v>30000000000</v>
      </c>
    </row>
    <row r="130" spans="11:11" x14ac:dyDescent="0.25">
      <c r="K130" s="14">
        <v>28000000000</v>
      </c>
    </row>
    <row r="131" spans="11:11" x14ac:dyDescent="0.25">
      <c r="K131" s="14">
        <v>50100000000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444E-A398-4E13-A4E6-61AB03707D7E}">
  <dimension ref="A1:L117"/>
  <sheetViews>
    <sheetView workbookViewId="0">
      <selection sqref="A1:B1048576"/>
    </sheetView>
  </sheetViews>
  <sheetFormatPr baseColWidth="10" defaultRowHeight="15" x14ac:dyDescent="0.25"/>
  <cols>
    <col min="1" max="1" width="39.85546875" style="14" customWidth="1"/>
  </cols>
  <sheetData>
    <row r="1" spans="1:12" x14ac:dyDescent="0.25">
      <c r="A1" s="3">
        <v>2014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2024</v>
      </c>
      <c r="K1" s="3">
        <v>2025</v>
      </c>
      <c r="L1" s="3">
        <v>2026</v>
      </c>
    </row>
    <row r="2" spans="1:12" x14ac:dyDescent="0.25">
      <c r="A2" s="14">
        <v>2000000000</v>
      </c>
      <c r="B2" s="21">
        <v>18200000000</v>
      </c>
      <c r="C2" s="14">
        <v>6400000000</v>
      </c>
      <c r="D2" s="21">
        <v>28400000000</v>
      </c>
      <c r="E2" s="14">
        <v>9000000000</v>
      </c>
      <c r="F2" s="14">
        <v>600000000000</v>
      </c>
      <c r="G2" s="14">
        <v>50000000000</v>
      </c>
      <c r="H2" s="14">
        <v>28000000000</v>
      </c>
      <c r="I2" s="14">
        <v>68000000000</v>
      </c>
      <c r="J2" s="14">
        <v>27000000000</v>
      </c>
      <c r="K2" s="14">
        <v>50000000000</v>
      </c>
      <c r="L2" s="14">
        <v>20000000000</v>
      </c>
    </row>
    <row r="3" spans="1:12" x14ac:dyDescent="0.25">
      <c r="B3" s="22">
        <v>15000000000</v>
      </c>
      <c r="C3" s="14">
        <v>50000000000</v>
      </c>
      <c r="D3" s="22">
        <v>3000000000</v>
      </c>
      <c r="F3" s="14">
        <v>1900000000</v>
      </c>
      <c r="G3" s="14">
        <v>50000000000</v>
      </c>
      <c r="H3" s="14">
        <v>28000000000</v>
      </c>
      <c r="I3" s="14">
        <v>50000000000</v>
      </c>
      <c r="J3" s="11"/>
      <c r="K3" s="14">
        <v>500000000000</v>
      </c>
    </row>
    <row r="4" spans="1:12" x14ac:dyDescent="0.25">
      <c r="A4"/>
      <c r="B4" s="21">
        <v>25000000000</v>
      </c>
      <c r="C4" s="14">
        <v>15410000000</v>
      </c>
      <c r="D4" s="21">
        <v>8400000000</v>
      </c>
      <c r="F4" s="14">
        <v>4400000000</v>
      </c>
      <c r="G4" s="14">
        <v>26000000000</v>
      </c>
      <c r="H4" s="14">
        <v>16000000000</v>
      </c>
      <c r="I4" s="14">
        <v>14000000000</v>
      </c>
      <c r="J4" s="11"/>
      <c r="K4" s="14">
        <v>75440000000</v>
      </c>
    </row>
    <row r="5" spans="1:12" x14ac:dyDescent="0.25">
      <c r="A5"/>
      <c r="B5" s="22">
        <v>15000000000</v>
      </c>
      <c r="D5" s="22">
        <v>20350000000</v>
      </c>
      <c r="F5" s="14">
        <v>1900000000</v>
      </c>
      <c r="G5" s="14">
        <v>50000000000</v>
      </c>
      <c r="I5" s="14">
        <v>18000000000</v>
      </c>
      <c r="K5" s="14">
        <v>4500000000</v>
      </c>
    </row>
    <row r="6" spans="1:12" x14ac:dyDescent="0.25">
      <c r="A6"/>
      <c r="B6" s="21">
        <v>15000000000</v>
      </c>
      <c r="D6" s="21">
        <v>992000000</v>
      </c>
      <c r="G6" s="14">
        <v>200000000000</v>
      </c>
      <c r="I6" s="14">
        <v>1500000000</v>
      </c>
      <c r="K6" s="14">
        <v>500000000000</v>
      </c>
    </row>
    <row r="7" spans="1:12" x14ac:dyDescent="0.25">
      <c r="A7"/>
      <c r="B7" s="22">
        <v>25000000000</v>
      </c>
      <c r="D7" s="21"/>
      <c r="G7" s="14">
        <v>212000000000</v>
      </c>
      <c r="I7" s="14">
        <v>14000000000</v>
      </c>
      <c r="K7" s="14">
        <v>500000000000</v>
      </c>
    </row>
    <row r="8" spans="1:12" x14ac:dyDescent="0.25">
      <c r="A8"/>
      <c r="B8" s="21">
        <v>25000000000</v>
      </c>
      <c r="G8" s="14">
        <v>25000000000</v>
      </c>
      <c r="I8" s="14">
        <v>1100000000</v>
      </c>
      <c r="K8" s="14">
        <v>75400000000</v>
      </c>
    </row>
    <row r="9" spans="1:12" x14ac:dyDescent="0.25">
      <c r="A9"/>
      <c r="B9" s="22">
        <v>10000000000</v>
      </c>
      <c r="G9" s="14">
        <v>50000000000</v>
      </c>
    </row>
    <row r="10" spans="1:12" x14ac:dyDescent="0.25">
      <c r="A10"/>
      <c r="B10" s="21">
        <v>76000000</v>
      </c>
      <c r="G10" s="14">
        <v>23000000000</v>
      </c>
    </row>
    <row r="11" spans="1:12" x14ac:dyDescent="0.25">
      <c r="A11"/>
      <c r="B11" s="22">
        <v>70000000</v>
      </c>
      <c r="G11" s="14">
        <v>50000000000</v>
      </c>
    </row>
    <row r="12" spans="1:12" x14ac:dyDescent="0.25">
      <c r="A12"/>
      <c r="B12" s="21">
        <v>10000000000</v>
      </c>
      <c r="G12" s="14">
        <v>250000000</v>
      </c>
    </row>
    <row r="13" spans="1:12" x14ac:dyDescent="0.25">
      <c r="G13" s="14">
        <v>50000000000</v>
      </c>
    </row>
    <row r="14" spans="1:12" x14ac:dyDescent="0.25">
      <c r="G14" s="14">
        <v>50000000000</v>
      </c>
    </row>
    <row r="15" spans="1:12" x14ac:dyDescent="0.25">
      <c r="G15" s="14">
        <v>30000000000</v>
      </c>
    </row>
    <row r="16" spans="1:12" x14ac:dyDescent="0.25">
      <c r="G16" s="14">
        <v>212000000000</v>
      </c>
    </row>
    <row r="17" spans="7:7" x14ac:dyDescent="0.25">
      <c r="G17" s="14">
        <v>50000000000</v>
      </c>
    </row>
    <row r="18" spans="7:7" x14ac:dyDescent="0.25">
      <c r="G18" s="14">
        <v>50000000000</v>
      </c>
    </row>
    <row r="19" spans="7:7" x14ac:dyDescent="0.25">
      <c r="G19" s="14">
        <v>30700000000</v>
      </c>
    </row>
    <row r="20" spans="7:7" x14ac:dyDescent="0.25">
      <c r="G20" s="14">
        <v>50000000000</v>
      </c>
    </row>
    <row r="21" spans="7:7" x14ac:dyDescent="0.25">
      <c r="G21" s="14">
        <v>20800000000</v>
      </c>
    </row>
    <row r="22" spans="7:7" x14ac:dyDescent="0.25">
      <c r="G22" s="14">
        <v>50000000000</v>
      </c>
    </row>
    <row r="23" spans="7:7" x14ac:dyDescent="0.25">
      <c r="G23" s="14">
        <v>25000000000</v>
      </c>
    </row>
    <row r="24" spans="7:7" x14ac:dyDescent="0.25">
      <c r="G24" s="14">
        <v>2500000000</v>
      </c>
    </row>
    <row r="25" spans="7:7" x14ac:dyDescent="0.25">
      <c r="G25" s="14">
        <v>25000000000</v>
      </c>
    </row>
    <row r="26" spans="7:7" x14ac:dyDescent="0.25">
      <c r="G26" s="14">
        <v>25000000000</v>
      </c>
    </row>
    <row r="27" spans="7:7" x14ac:dyDescent="0.25">
      <c r="G27" s="14">
        <v>30700000000</v>
      </c>
    </row>
    <row r="28" spans="7:7" x14ac:dyDescent="0.25">
      <c r="G28" s="14">
        <v>28000000000</v>
      </c>
    </row>
    <row r="29" spans="7:7" x14ac:dyDescent="0.25">
      <c r="G29" s="14">
        <v>33000000000</v>
      </c>
    </row>
    <row r="30" spans="7:7" x14ac:dyDescent="0.25">
      <c r="G30" s="14">
        <v>50000000000</v>
      </c>
    </row>
    <row r="31" spans="7:7" x14ac:dyDescent="0.25">
      <c r="G31" s="14">
        <v>50100000000</v>
      </c>
    </row>
    <row r="32" spans="7:7" x14ac:dyDescent="0.25">
      <c r="G32" s="14">
        <v>50000000000</v>
      </c>
    </row>
    <row r="33" spans="7:7" x14ac:dyDescent="0.25">
      <c r="G33" s="14">
        <v>200000000000</v>
      </c>
    </row>
    <row r="34" spans="7:7" x14ac:dyDescent="0.25">
      <c r="G34" s="14">
        <v>16000000000</v>
      </c>
    </row>
    <row r="35" spans="7:7" x14ac:dyDescent="0.25">
      <c r="G35" s="14">
        <v>26000000000</v>
      </c>
    </row>
    <row r="36" spans="7:7" x14ac:dyDescent="0.25">
      <c r="G36" s="14">
        <v>30000000000</v>
      </c>
    </row>
    <row r="37" spans="7:7" x14ac:dyDescent="0.25">
      <c r="G37" s="14">
        <v>187200000</v>
      </c>
    </row>
    <row r="38" spans="7:7" x14ac:dyDescent="0.25">
      <c r="G38" s="14">
        <v>25000000000</v>
      </c>
    </row>
    <row r="39" spans="7:7" x14ac:dyDescent="0.25">
      <c r="G39" s="14">
        <v>30700000000</v>
      </c>
    </row>
    <row r="40" spans="7:7" x14ac:dyDescent="0.25">
      <c r="G40" s="14">
        <v>250000000</v>
      </c>
    </row>
    <row r="41" spans="7:7" x14ac:dyDescent="0.25">
      <c r="G41" s="14">
        <v>2000000000000</v>
      </c>
    </row>
    <row r="42" spans="7:7" x14ac:dyDescent="0.25">
      <c r="G42" s="14">
        <v>30000000000</v>
      </c>
    </row>
    <row r="43" spans="7:7" x14ac:dyDescent="0.25">
      <c r="G43" s="14">
        <v>250000000</v>
      </c>
    </row>
    <row r="44" spans="7:7" x14ac:dyDescent="0.25">
      <c r="G44" s="14">
        <v>30730000000</v>
      </c>
    </row>
    <row r="45" spans="7:7" x14ac:dyDescent="0.25">
      <c r="G45" s="14">
        <v>50000000000</v>
      </c>
    </row>
    <row r="46" spans="7:7" x14ac:dyDescent="0.25">
      <c r="G46" s="14">
        <v>26000000000</v>
      </c>
    </row>
    <row r="47" spans="7:7" x14ac:dyDescent="0.25">
      <c r="G47" s="14">
        <v>50000000000</v>
      </c>
    </row>
    <row r="48" spans="7:7" x14ac:dyDescent="0.25">
      <c r="G48" s="14">
        <v>200000000000</v>
      </c>
    </row>
    <row r="49" spans="7:7" x14ac:dyDescent="0.25">
      <c r="G49" s="14">
        <v>212000000000</v>
      </c>
    </row>
    <row r="50" spans="7:7" x14ac:dyDescent="0.25">
      <c r="G50" s="14">
        <v>12000000000</v>
      </c>
    </row>
    <row r="51" spans="7:7" x14ac:dyDescent="0.25">
      <c r="G51" s="14">
        <v>24000000000</v>
      </c>
    </row>
    <row r="52" spans="7:7" x14ac:dyDescent="0.25">
      <c r="G52" s="14">
        <v>30000000000</v>
      </c>
    </row>
    <row r="53" spans="7:7" x14ac:dyDescent="0.25">
      <c r="G53" s="14">
        <v>30100000000</v>
      </c>
    </row>
    <row r="54" spans="7:7" x14ac:dyDescent="0.25">
      <c r="G54" s="14">
        <v>50000000000</v>
      </c>
    </row>
    <row r="55" spans="7:7" x14ac:dyDescent="0.25">
      <c r="G55" s="14">
        <v>2000000000</v>
      </c>
    </row>
    <row r="56" spans="7:7" x14ac:dyDescent="0.25">
      <c r="G56" s="14">
        <v>24000000000</v>
      </c>
    </row>
    <row r="57" spans="7:7" x14ac:dyDescent="0.25">
      <c r="G57" s="14">
        <v>12000000000</v>
      </c>
    </row>
    <row r="58" spans="7:7" x14ac:dyDescent="0.25">
      <c r="G58" s="14">
        <v>200000000000</v>
      </c>
    </row>
    <row r="59" spans="7:7" x14ac:dyDescent="0.25">
      <c r="G59" s="14">
        <v>50000000000</v>
      </c>
    </row>
    <row r="60" spans="7:7" x14ac:dyDescent="0.25">
      <c r="G60" s="14">
        <v>26000000000</v>
      </c>
    </row>
    <row r="61" spans="7:7" x14ac:dyDescent="0.25">
      <c r="G61" s="14">
        <v>26000000000</v>
      </c>
    </row>
    <row r="62" spans="7:7" x14ac:dyDescent="0.25">
      <c r="G62" s="14">
        <v>16000000000</v>
      </c>
    </row>
    <row r="63" spans="7:7" x14ac:dyDescent="0.25">
      <c r="G63" s="14">
        <v>23000000000</v>
      </c>
    </row>
    <row r="64" spans="7:7" x14ac:dyDescent="0.25">
      <c r="G64" s="14">
        <v>7000000000</v>
      </c>
    </row>
    <row r="65" spans="7:7" x14ac:dyDescent="0.25">
      <c r="G65" s="14">
        <v>4000000000</v>
      </c>
    </row>
    <row r="66" spans="7:7" x14ac:dyDescent="0.25">
      <c r="G66" s="14">
        <v>20000000000</v>
      </c>
    </row>
    <row r="67" spans="7:7" x14ac:dyDescent="0.25">
      <c r="G67" s="14">
        <v>20800000000</v>
      </c>
    </row>
    <row r="68" spans="7:7" x14ac:dyDescent="0.25">
      <c r="G68" s="14">
        <v>200000000000</v>
      </c>
    </row>
    <row r="69" spans="7:7" x14ac:dyDescent="0.25">
      <c r="G69" s="14">
        <v>25000000000</v>
      </c>
    </row>
    <row r="70" spans="7:7" x14ac:dyDescent="0.25">
      <c r="G70" s="14">
        <v>30700000000</v>
      </c>
    </row>
    <row r="71" spans="7:7" x14ac:dyDescent="0.25">
      <c r="G71" s="14">
        <v>250000000</v>
      </c>
    </row>
    <row r="72" spans="7:7" x14ac:dyDescent="0.25">
      <c r="G72" s="14">
        <v>30000000000</v>
      </c>
    </row>
    <row r="73" spans="7:7" x14ac:dyDescent="0.25">
      <c r="G73" s="14">
        <v>20000000000</v>
      </c>
    </row>
    <row r="74" spans="7:7" x14ac:dyDescent="0.25">
      <c r="G74" s="14">
        <v>28000000000</v>
      </c>
    </row>
    <row r="75" spans="7:7" x14ac:dyDescent="0.25">
      <c r="G75" s="14">
        <v>75000000000</v>
      </c>
    </row>
    <row r="76" spans="7:7" x14ac:dyDescent="0.25">
      <c r="G76" s="14">
        <v>25000000000</v>
      </c>
    </row>
    <row r="77" spans="7:7" x14ac:dyDescent="0.25">
      <c r="G77" s="14">
        <v>50000000000</v>
      </c>
    </row>
    <row r="78" spans="7:7" x14ac:dyDescent="0.25">
      <c r="G78" s="14">
        <v>50000000000</v>
      </c>
    </row>
    <row r="79" spans="7:7" x14ac:dyDescent="0.25">
      <c r="G79" s="14">
        <v>488000000000</v>
      </c>
    </row>
    <row r="80" spans="7:7" x14ac:dyDescent="0.25">
      <c r="G80" s="14">
        <v>50000000000</v>
      </c>
    </row>
    <row r="81" spans="7:7" x14ac:dyDescent="0.25">
      <c r="G81" s="14">
        <v>100000000</v>
      </c>
    </row>
    <row r="82" spans="7:7" x14ac:dyDescent="0.25">
      <c r="G82" s="14">
        <v>24000000000</v>
      </c>
    </row>
    <row r="83" spans="7:7" x14ac:dyDescent="0.25">
      <c r="G83" s="14">
        <v>26000000000</v>
      </c>
    </row>
    <row r="84" spans="7:7" x14ac:dyDescent="0.25">
      <c r="G84" s="14">
        <v>5400000000</v>
      </c>
    </row>
    <row r="85" spans="7:7" x14ac:dyDescent="0.25">
      <c r="G85" s="14">
        <v>30700000000</v>
      </c>
    </row>
    <row r="86" spans="7:7" x14ac:dyDescent="0.25">
      <c r="G86" s="14">
        <v>28000000000</v>
      </c>
    </row>
    <row r="87" spans="7:7" x14ac:dyDescent="0.25">
      <c r="G87" s="14">
        <v>50000000000</v>
      </c>
    </row>
    <row r="88" spans="7:7" x14ac:dyDescent="0.25">
      <c r="G88" s="14">
        <v>200000000000</v>
      </c>
    </row>
    <row r="89" spans="7:7" x14ac:dyDescent="0.25">
      <c r="G89" s="14">
        <v>212000000000</v>
      </c>
    </row>
    <row r="90" spans="7:7" x14ac:dyDescent="0.25">
      <c r="G90" s="14">
        <v>250000000</v>
      </c>
    </row>
    <row r="91" spans="7:7" x14ac:dyDescent="0.25">
      <c r="G91" s="14">
        <v>25000000</v>
      </c>
    </row>
    <row r="92" spans="7:7" x14ac:dyDescent="0.25">
      <c r="G92" s="14">
        <v>30000000000</v>
      </c>
    </row>
    <row r="93" spans="7:7" x14ac:dyDescent="0.25">
      <c r="G93" s="14">
        <v>50000000000</v>
      </c>
    </row>
    <row r="94" spans="7:7" x14ac:dyDescent="0.25">
      <c r="G94" s="14">
        <v>200000000000</v>
      </c>
    </row>
    <row r="95" spans="7:7" x14ac:dyDescent="0.25">
      <c r="G95" s="14">
        <v>24000000000</v>
      </c>
    </row>
    <row r="96" spans="7:7" x14ac:dyDescent="0.25">
      <c r="G96" s="14">
        <v>50000000000</v>
      </c>
    </row>
    <row r="97" spans="7:7" x14ac:dyDescent="0.25">
      <c r="G97" s="14">
        <v>28000000000</v>
      </c>
    </row>
    <row r="98" spans="7:7" x14ac:dyDescent="0.25">
      <c r="G98" s="14">
        <v>250000000</v>
      </c>
    </row>
    <row r="99" spans="7:7" x14ac:dyDescent="0.25">
      <c r="G99" s="14">
        <v>212000000000</v>
      </c>
    </row>
    <row r="100" spans="7:7" x14ac:dyDescent="0.25">
      <c r="G100" s="14">
        <v>63000000</v>
      </c>
    </row>
    <row r="101" spans="7:7" x14ac:dyDescent="0.25">
      <c r="G101" s="14">
        <v>50000000000</v>
      </c>
    </row>
    <row r="102" spans="7:7" x14ac:dyDescent="0.25">
      <c r="G102" s="14">
        <v>1500000000</v>
      </c>
    </row>
    <row r="103" spans="7:7" x14ac:dyDescent="0.25">
      <c r="G103" s="14">
        <v>250000000</v>
      </c>
    </row>
    <row r="104" spans="7:7" x14ac:dyDescent="0.25">
      <c r="G104" s="14">
        <v>24000000000</v>
      </c>
    </row>
    <row r="105" spans="7:7" x14ac:dyDescent="0.25">
      <c r="G105" s="14">
        <v>50000000000</v>
      </c>
    </row>
    <row r="106" spans="7:7" x14ac:dyDescent="0.25">
      <c r="G106" s="14">
        <v>5400000000</v>
      </c>
    </row>
    <row r="107" spans="7:7" x14ac:dyDescent="0.25">
      <c r="G107" s="14">
        <v>25000000000</v>
      </c>
    </row>
    <row r="108" spans="7:7" x14ac:dyDescent="0.25">
      <c r="G108" s="14">
        <v>26000000000</v>
      </c>
    </row>
    <row r="109" spans="7:7" x14ac:dyDescent="0.25">
      <c r="G109" s="14">
        <v>30000000000</v>
      </c>
    </row>
    <row r="110" spans="7:7" x14ac:dyDescent="0.25">
      <c r="G110" s="14">
        <v>50000000000</v>
      </c>
    </row>
    <row r="111" spans="7:7" x14ac:dyDescent="0.25">
      <c r="G111" s="14">
        <v>38500000000</v>
      </c>
    </row>
    <row r="112" spans="7:7" x14ac:dyDescent="0.25">
      <c r="G112" s="14">
        <v>200000000000</v>
      </c>
    </row>
    <row r="113" spans="7:7" x14ac:dyDescent="0.25">
      <c r="G113" s="14">
        <v>30700000000</v>
      </c>
    </row>
    <row r="114" spans="7:7" x14ac:dyDescent="0.25">
      <c r="G114" s="14">
        <v>200000000000</v>
      </c>
    </row>
    <row r="115" spans="7:7" x14ac:dyDescent="0.25">
      <c r="G115" s="14">
        <v>50000000000</v>
      </c>
    </row>
    <row r="116" spans="7:7" x14ac:dyDescent="0.25">
      <c r="G116" s="14">
        <v>50000000000</v>
      </c>
    </row>
    <row r="117" spans="7:7" x14ac:dyDescent="0.25">
      <c r="G117" s="14">
        <v>200000000000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1806-A489-4752-A5F2-78E8F7998610}">
  <dimension ref="A1:M20"/>
  <sheetViews>
    <sheetView workbookViewId="0">
      <selection activeCell="F17" sqref="F17"/>
    </sheetView>
  </sheetViews>
  <sheetFormatPr baseColWidth="10" defaultRowHeight="15" x14ac:dyDescent="0.25"/>
  <cols>
    <col min="1" max="1" width="34.28515625" style="14" customWidth="1"/>
    <col min="2" max="2" width="23.140625" style="14" customWidth="1"/>
    <col min="3" max="3" width="39.85546875" style="14" customWidth="1"/>
    <col min="4" max="4" width="25.28515625" style="14" customWidth="1"/>
  </cols>
  <sheetData>
    <row r="1" spans="1:13" x14ac:dyDescent="0.25">
      <c r="M1" s="12">
        <v>76000000000</v>
      </c>
    </row>
    <row r="2" spans="1:13" x14ac:dyDescent="0.25">
      <c r="M2" s="12">
        <v>5000000000</v>
      </c>
    </row>
    <row r="3" spans="1:13" x14ac:dyDescent="0.25">
      <c r="A3" s="14" t="s">
        <v>6</v>
      </c>
      <c r="B3" s="14" t="s">
        <v>7</v>
      </c>
      <c r="C3" s="14" t="s">
        <v>9</v>
      </c>
      <c r="D3" s="14">
        <v>2020</v>
      </c>
      <c r="M3" s="12">
        <v>50000000000</v>
      </c>
    </row>
    <row r="4" spans="1:13" x14ac:dyDescent="0.25">
      <c r="A4" s="14">
        <v>26000000000</v>
      </c>
      <c r="B4" s="14">
        <v>2020</v>
      </c>
      <c r="C4" s="14" t="s">
        <v>12</v>
      </c>
      <c r="D4" s="14">
        <v>26000000000</v>
      </c>
    </row>
    <row r="5" spans="1:13" x14ac:dyDescent="0.25">
      <c r="A5" s="14">
        <v>50000000000</v>
      </c>
      <c r="B5" s="14">
        <v>2020</v>
      </c>
      <c r="C5" s="14" t="s">
        <v>12</v>
      </c>
      <c r="D5" s="14">
        <v>50000000000</v>
      </c>
    </row>
    <row r="6" spans="1:13" x14ac:dyDescent="0.25">
      <c r="A6" s="14">
        <v>12000000000</v>
      </c>
      <c r="B6" s="14">
        <v>2020</v>
      </c>
      <c r="C6" s="14" t="s">
        <v>11</v>
      </c>
      <c r="D6" s="14">
        <v>12000000000</v>
      </c>
    </row>
    <row r="7" spans="1:13" x14ac:dyDescent="0.25">
      <c r="A7" s="14">
        <v>24000000000</v>
      </c>
      <c r="B7" s="14">
        <v>2020</v>
      </c>
      <c r="C7" s="14" t="s">
        <v>11</v>
      </c>
      <c r="D7" s="14">
        <v>24000000000</v>
      </c>
    </row>
    <row r="8" spans="1:13" x14ac:dyDescent="0.25">
      <c r="A8" s="14">
        <v>30000000000</v>
      </c>
      <c r="B8" s="14">
        <v>2020</v>
      </c>
      <c r="C8" s="14" t="s">
        <v>11</v>
      </c>
      <c r="D8" s="14">
        <v>30000000000</v>
      </c>
    </row>
    <row r="9" spans="1:13" x14ac:dyDescent="0.25">
      <c r="A9" s="14">
        <v>30100000000</v>
      </c>
      <c r="B9" s="14">
        <v>2020</v>
      </c>
      <c r="C9" s="14" t="s">
        <v>11</v>
      </c>
      <c r="D9" s="14">
        <v>30100000000</v>
      </c>
    </row>
    <row r="10" spans="1:13" x14ac:dyDescent="0.25">
      <c r="A10" s="14">
        <v>50000000000</v>
      </c>
      <c r="B10" s="14">
        <v>2020</v>
      </c>
      <c r="C10" s="14" t="s">
        <v>11</v>
      </c>
      <c r="D10" s="14">
        <v>50000000000</v>
      </c>
    </row>
    <row r="11" spans="1:13" x14ac:dyDescent="0.25">
      <c r="A11" s="14">
        <v>13500000000</v>
      </c>
      <c r="B11" s="14">
        <v>2020</v>
      </c>
      <c r="C11" s="14" t="s">
        <v>13</v>
      </c>
      <c r="D11" s="14">
        <v>13500000000</v>
      </c>
    </row>
    <row r="12" spans="1:13" x14ac:dyDescent="0.25">
      <c r="A12" s="14">
        <v>26000000000</v>
      </c>
      <c r="B12" s="14">
        <v>2020</v>
      </c>
      <c r="C12" s="14" t="s">
        <v>11</v>
      </c>
      <c r="D12" s="14">
        <v>26000000000</v>
      </c>
    </row>
    <row r="13" spans="1:13" x14ac:dyDescent="0.25">
      <c r="A13" s="14">
        <v>50000000000</v>
      </c>
      <c r="B13" s="14">
        <v>2020</v>
      </c>
      <c r="C13" s="14" t="s">
        <v>11</v>
      </c>
      <c r="D13" s="14">
        <v>50000000000</v>
      </c>
    </row>
    <row r="14" spans="1:13" x14ac:dyDescent="0.25">
      <c r="A14" s="14">
        <v>50000000000</v>
      </c>
      <c r="B14" s="14">
        <v>2020</v>
      </c>
      <c r="C14" s="14" t="s">
        <v>11</v>
      </c>
      <c r="D14" s="14">
        <v>50000000000</v>
      </c>
    </row>
    <row r="15" spans="1:13" x14ac:dyDescent="0.25">
      <c r="A15" s="14">
        <v>263000000000</v>
      </c>
      <c r="B15" s="14">
        <v>2020</v>
      </c>
      <c r="C15" s="14" t="s">
        <v>11</v>
      </c>
      <c r="D15" s="14">
        <v>263000000000</v>
      </c>
    </row>
    <row r="16" spans="1:13" x14ac:dyDescent="0.25">
      <c r="A16" s="14">
        <v>20000000000</v>
      </c>
      <c r="B16" s="14">
        <v>2020</v>
      </c>
      <c r="C16" s="14" t="s">
        <v>11</v>
      </c>
      <c r="D16" s="14">
        <v>20000000000</v>
      </c>
    </row>
    <row r="17" spans="1:4" x14ac:dyDescent="0.25">
      <c r="A17" s="14">
        <v>8000000000</v>
      </c>
      <c r="B17" s="14">
        <v>2020</v>
      </c>
      <c r="C17" s="14" t="s">
        <v>11</v>
      </c>
      <c r="D17" s="14">
        <v>8000000000</v>
      </c>
    </row>
    <row r="18" spans="1:4" x14ac:dyDescent="0.25">
      <c r="A18" s="14">
        <v>76000000000</v>
      </c>
      <c r="B18" s="14">
        <v>2020</v>
      </c>
      <c r="C18" s="14" t="s">
        <v>11</v>
      </c>
      <c r="D18" s="14">
        <v>76000000000</v>
      </c>
    </row>
    <row r="19" spans="1:4" x14ac:dyDescent="0.25">
      <c r="A19" s="14">
        <v>5000000000</v>
      </c>
      <c r="B19" s="14">
        <v>2020</v>
      </c>
      <c r="C19" s="14" t="s">
        <v>11</v>
      </c>
      <c r="D19" s="14">
        <v>5000000000</v>
      </c>
    </row>
    <row r="20" spans="1:4" x14ac:dyDescent="0.25">
      <c r="A20" s="14">
        <v>50000000000</v>
      </c>
      <c r="B20" s="14">
        <v>2020</v>
      </c>
      <c r="C20" s="14" t="s">
        <v>11</v>
      </c>
      <c r="D20" s="14">
        <v>50000000000</v>
      </c>
    </row>
  </sheetData>
  <sortState ref="A1:C15">
    <sortCondition ref="B1:B15"/>
  </sortState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81FB-F89C-4C99-893E-3E2FEFBAF1DC}">
  <dimension ref="A1:P34"/>
  <sheetViews>
    <sheetView workbookViewId="0">
      <selection activeCell="L12" sqref="L12"/>
    </sheetView>
  </sheetViews>
  <sheetFormatPr baseColWidth="10" defaultRowHeight="15" x14ac:dyDescent="0.25"/>
  <cols>
    <col min="8" max="8" width="12" bestFit="1" customWidth="1"/>
    <col min="11" max="11" width="12" bestFit="1" customWidth="1"/>
  </cols>
  <sheetData>
    <row r="1" spans="1:14" x14ac:dyDescent="0.25">
      <c r="A1" s="3">
        <v>2012</v>
      </c>
      <c r="B1" s="3">
        <v>2013</v>
      </c>
      <c r="C1" s="3">
        <v>2014</v>
      </c>
      <c r="D1" s="3">
        <v>2015</v>
      </c>
      <c r="E1" s="3">
        <v>2016</v>
      </c>
      <c r="F1" s="3">
        <v>2017</v>
      </c>
      <c r="G1" s="3">
        <v>2018</v>
      </c>
      <c r="H1" s="3">
        <v>2019</v>
      </c>
      <c r="I1" s="3">
        <v>2020</v>
      </c>
      <c r="J1" s="3">
        <v>2021</v>
      </c>
      <c r="K1" s="3">
        <v>2022</v>
      </c>
      <c r="L1" s="3">
        <v>2023</v>
      </c>
      <c r="M1" s="3">
        <v>2024</v>
      </c>
      <c r="N1" s="3">
        <v>2025</v>
      </c>
    </row>
    <row r="2" spans="1:14" x14ac:dyDescent="0.25">
      <c r="A2" s="2">
        <v>4800000000000</v>
      </c>
      <c r="B2" s="2">
        <v>1928000000000</v>
      </c>
      <c r="C2" s="2">
        <v>570000000000</v>
      </c>
      <c r="D2" s="2">
        <v>100000000000</v>
      </c>
      <c r="E2" s="2">
        <v>102500000000</v>
      </c>
      <c r="F2" s="2">
        <v>200000000000</v>
      </c>
      <c r="G2" s="2">
        <v>56000000000</v>
      </c>
      <c r="H2" s="2">
        <v>600000000000</v>
      </c>
      <c r="I2" s="2">
        <v>7100000000000</v>
      </c>
      <c r="J2" s="2">
        <v>123890000000</v>
      </c>
      <c r="K2" s="2">
        <v>19000000000000</v>
      </c>
      <c r="L2" s="2">
        <v>450000000000</v>
      </c>
      <c r="M2" s="2">
        <v>1599000000000</v>
      </c>
      <c r="N2" s="2">
        <v>30000000000</v>
      </c>
    </row>
    <row r="3" spans="1:14" x14ac:dyDescent="0.25">
      <c r="F3" s="2">
        <v>400000000000</v>
      </c>
      <c r="G3" s="2">
        <v>154000000000</v>
      </c>
      <c r="H3" s="2">
        <v>2000000000000</v>
      </c>
      <c r="I3" s="2">
        <v>110000000000</v>
      </c>
      <c r="J3" s="2">
        <v>350000000000</v>
      </c>
      <c r="L3" s="2">
        <v>27500000000</v>
      </c>
      <c r="M3" s="2">
        <v>1599300000000</v>
      </c>
      <c r="N3" s="2">
        <v>13000000000000</v>
      </c>
    </row>
    <row r="4" spans="1:14" x14ac:dyDescent="0.25">
      <c r="G4" s="2">
        <v>913000000000</v>
      </c>
      <c r="H4" s="2">
        <v>195000000000</v>
      </c>
      <c r="I4" s="2">
        <v>14200000000000</v>
      </c>
      <c r="J4" s="2">
        <v>123000000000</v>
      </c>
      <c r="M4" s="2">
        <v>27310000000</v>
      </c>
      <c r="N4" s="2">
        <v>550000000000</v>
      </c>
    </row>
    <row r="5" spans="1:14" x14ac:dyDescent="0.25">
      <c r="G5" s="2">
        <v>326000000000</v>
      </c>
      <c r="H5" s="2">
        <v>330760000000</v>
      </c>
      <c r="I5" s="2">
        <v>34000000000</v>
      </c>
      <c r="N5" s="2">
        <v>7500000000000</v>
      </c>
    </row>
    <row r="6" spans="1:14" x14ac:dyDescent="0.25">
      <c r="G6" s="2">
        <v>313000000000</v>
      </c>
      <c r="H6" s="2">
        <v>5649000000</v>
      </c>
      <c r="I6" s="2">
        <v>300000000000</v>
      </c>
      <c r="N6" s="2">
        <v>53000000000</v>
      </c>
    </row>
    <row r="7" spans="1:14" x14ac:dyDescent="0.25">
      <c r="G7" s="2">
        <v>325000000000</v>
      </c>
      <c r="H7" s="2">
        <v>250000000000</v>
      </c>
      <c r="I7" s="2">
        <v>1200000000000</v>
      </c>
      <c r="N7" s="2">
        <v>55000000000</v>
      </c>
    </row>
    <row r="8" spans="1:14" x14ac:dyDescent="0.25">
      <c r="G8" s="2">
        <v>201000000000</v>
      </c>
      <c r="H8" s="2">
        <v>600000000000</v>
      </c>
      <c r="I8" s="2">
        <v>202000000000</v>
      </c>
      <c r="N8" s="2">
        <v>62000000000</v>
      </c>
    </row>
    <row r="9" spans="1:14" x14ac:dyDescent="0.25">
      <c r="G9" s="2">
        <v>570000000000</v>
      </c>
      <c r="I9" s="2">
        <v>69000000000</v>
      </c>
      <c r="N9" s="2">
        <v>105000000000</v>
      </c>
    </row>
    <row r="10" spans="1:14" x14ac:dyDescent="0.25">
      <c r="G10" s="2">
        <v>500000000000</v>
      </c>
      <c r="I10" s="2">
        <v>36000000000</v>
      </c>
      <c r="N10" s="2">
        <v>154000000000</v>
      </c>
    </row>
    <row r="11" spans="1:14" x14ac:dyDescent="0.25">
      <c r="G11" s="2">
        <v>100000000</v>
      </c>
      <c r="I11" s="2">
        <v>445000000000</v>
      </c>
      <c r="N11" s="2">
        <v>13000000000000</v>
      </c>
    </row>
    <row r="12" spans="1:14" x14ac:dyDescent="0.25">
      <c r="G12" s="2">
        <v>67648000</v>
      </c>
      <c r="I12" s="2">
        <v>457290000000</v>
      </c>
      <c r="N12" s="2">
        <v>3000000000000</v>
      </c>
    </row>
    <row r="13" spans="1:14" x14ac:dyDescent="0.25">
      <c r="G13" s="2">
        <v>108084000</v>
      </c>
      <c r="I13" s="2">
        <v>7065000000</v>
      </c>
      <c r="N13" s="2">
        <v>13000000000000</v>
      </c>
    </row>
    <row r="14" spans="1:14" x14ac:dyDescent="0.25">
      <c r="G14" s="2">
        <v>120661000</v>
      </c>
      <c r="I14" s="2">
        <v>34000000000</v>
      </c>
    </row>
    <row r="15" spans="1:14" x14ac:dyDescent="0.25">
      <c r="G15" s="2">
        <v>227466000</v>
      </c>
      <c r="I15" s="2">
        <v>583000000000</v>
      </c>
    </row>
    <row r="16" spans="1:14" x14ac:dyDescent="0.25">
      <c r="G16" s="2">
        <v>4590000000000</v>
      </c>
      <c r="I16" s="2">
        <v>231000000000</v>
      </c>
    </row>
    <row r="17" spans="2:16" x14ac:dyDescent="0.25">
      <c r="G17" s="2">
        <v>913000000000</v>
      </c>
      <c r="I17" s="2">
        <v>300000000</v>
      </c>
    </row>
    <row r="18" spans="2:16" x14ac:dyDescent="0.25">
      <c r="G18" s="2">
        <v>313000000000</v>
      </c>
      <c r="I18" s="2">
        <v>7300000000000</v>
      </c>
    </row>
    <row r="19" spans="2:16" x14ac:dyDescent="0.25">
      <c r="G19" s="2">
        <v>325000000000</v>
      </c>
      <c r="I19" s="2">
        <v>110000000000</v>
      </c>
    </row>
    <row r="20" spans="2:16" x14ac:dyDescent="0.25">
      <c r="I20" s="2">
        <v>14200000000000</v>
      </c>
    </row>
    <row r="21" spans="2:16" x14ac:dyDescent="0.25">
      <c r="I21" s="2">
        <v>6000000000000</v>
      </c>
    </row>
    <row r="22" spans="2:16" x14ac:dyDescent="0.25">
      <c r="I22" s="2">
        <v>12000000000</v>
      </c>
    </row>
    <row r="23" spans="2:16" x14ac:dyDescent="0.25">
      <c r="I23" s="2">
        <v>27000000000</v>
      </c>
    </row>
    <row r="24" spans="2:16" x14ac:dyDescent="0.25">
      <c r="I24" s="2">
        <v>400000000000</v>
      </c>
    </row>
    <row r="25" spans="2:16" x14ac:dyDescent="0.25">
      <c r="I25" s="2">
        <v>397900000000</v>
      </c>
    </row>
    <row r="26" spans="2:16" x14ac:dyDescent="0.25">
      <c r="I26" s="2">
        <v>48780000000</v>
      </c>
    </row>
    <row r="27" spans="2:16" x14ac:dyDescent="0.25">
      <c r="I27" s="2">
        <v>270000000000</v>
      </c>
    </row>
    <row r="28" spans="2:16" x14ac:dyDescent="0.25">
      <c r="I28" s="2">
        <v>210200000000</v>
      </c>
    </row>
    <row r="29" spans="2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/>
    </row>
    <row r="30" spans="2:16" x14ac:dyDescent="0.25">
      <c r="D30" s="2"/>
      <c r="E30" s="2"/>
      <c r="F30" s="2"/>
      <c r="I30" s="2"/>
      <c r="J30" s="2"/>
      <c r="K30" s="2"/>
      <c r="L30" s="2"/>
      <c r="M30" s="2"/>
      <c r="N30" s="2"/>
      <c r="O30" s="2"/>
    </row>
    <row r="31" spans="2:16" x14ac:dyDescent="0.25">
      <c r="C31" s="2"/>
      <c r="D31" s="2"/>
      <c r="E31" s="2"/>
      <c r="F31" s="2"/>
      <c r="I31" s="2"/>
      <c r="J31" s="2"/>
      <c r="K31" s="2"/>
      <c r="L31" s="2"/>
      <c r="M31" s="2"/>
      <c r="N31" s="2"/>
      <c r="O31" s="2"/>
    </row>
    <row r="32" spans="2:16" x14ac:dyDescent="0.25">
      <c r="C32" s="2"/>
      <c r="D32" s="2"/>
      <c r="E32" s="2"/>
      <c r="F32" s="2"/>
      <c r="I32" s="2"/>
      <c r="J32" s="2"/>
      <c r="K32" s="2"/>
      <c r="L32" s="2"/>
      <c r="M32" s="2"/>
      <c r="N32" s="2"/>
      <c r="O32" s="2"/>
    </row>
    <row r="33" spans="3:15" x14ac:dyDescent="0.25">
      <c r="C33" s="2"/>
      <c r="D33" s="2"/>
      <c r="E33" s="2"/>
      <c r="F33" s="2"/>
      <c r="I33" s="2"/>
      <c r="J33" s="2"/>
      <c r="K33" s="2"/>
      <c r="L33" s="2"/>
      <c r="M33" s="2"/>
      <c r="N33" s="2"/>
      <c r="O33" s="2"/>
    </row>
    <row r="34" spans="3:15" x14ac:dyDescent="0.25">
      <c r="C34" s="2"/>
      <c r="D34" s="2"/>
      <c r="E34" s="2"/>
      <c r="F34" s="2"/>
      <c r="I34" s="2"/>
      <c r="J34" s="2"/>
      <c r="K34" s="2"/>
      <c r="L34" s="2"/>
      <c r="M34" s="2"/>
      <c r="N34" s="2"/>
      <c r="O34" s="2"/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B0EC-5C50-44B3-A32B-A7E25AE88F0F}">
  <dimension ref="A1:S100"/>
  <sheetViews>
    <sheetView workbookViewId="0">
      <selection activeCell="K12" sqref="K12"/>
    </sheetView>
  </sheetViews>
  <sheetFormatPr baseColWidth="10" defaultRowHeight="15" x14ac:dyDescent="0.25"/>
  <cols>
    <col min="7" max="8" width="12" bestFit="1" customWidth="1"/>
  </cols>
  <sheetData>
    <row r="1" spans="1:18" x14ac:dyDescent="0.25">
      <c r="A1" s="3"/>
      <c r="B1" s="3"/>
      <c r="C1" s="3">
        <v>2013</v>
      </c>
      <c r="D1" s="3">
        <v>2015</v>
      </c>
      <c r="E1" s="3">
        <v>2016</v>
      </c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2030</v>
      </c>
      <c r="Q1" s="3">
        <v>2036</v>
      </c>
      <c r="R1" s="3"/>
    </row>
    <row r="2" spans="1:18" x14ac:dyDescent="0.25">
      <c r="A2" s="2"/>
      <c r="B2" s="2"/>
      <c r="C2" s="14">
        <v>1300000000000</v>
      </c>
      <c r="D2" s="2">
        <v>2000000000</v>
      </c>
      <c r="E2" s="2">
        <v>2800000000</v>
      </c>
      <c r="F2" s="14">
        <v>56000000000</v>
      </c>
      <c r="G2" s="14">
        <v>255000000000</v>
      </c>
      <c r="H2" s="14">
        <v>8900000000000</v>
      </c>
      <c r="I2" s="14">
        <v>1600000000</v>
      </c>
      <c r="J2" s="14">
        <v>14400000000000</v>
      </c>
      <c r="K2" s="14">
        <v>9300000000</v>
      </c>
      <c r="L2" s="14">
        <v>30000000000</v>
      </c>
      <c r="M2" s="14">
        <v>3000000000000</v>
      </c>
      <c r="N2" s="14">
        <v>4600000000000</v>
      </c>
      <c r="O2" s="14">
        <v>19000000000000</v>
      </c>
      <c r="P2" s="14">
        <v>14200000000000</v>
      </c>
      <c r="Q2" s="14">
        <v>15000000000000</v>
      </c>
      <c r="R2" s="2"/>
    </row>
    <row r="3" spans="1:18" x14ac:dyDescent="0.25">
      <c r="D3" s="2">
        <v>666000000000</v>
      </c>
      <c r="F3" s="14">
        <v>60000000000</v>
      </c>
      <c r="G3" s="14">
        <v>947290000000</v>
      </c>
      <c r="H3" s="14">
        <v>14400000000000</v>
      </c>
      <c r="I3" s="14">
        <v>1600000000</v>
      </c>
      <c r="J3" s="14">
        <v>1200000000000</v>
      </c>
      <c r="K3" s="14">
        <v>6080000000</v>
      </c>
      <c r="L3" s="14">
        <v>1600000000000</v>
      </c>
      <c r="M3" s="14">
        <v>11100000000000</v>
      </c>
      <c r="N3" s="14">
        <v>19000000000000</v>
      </c>
      <c r="O3" s="14">
        <v>280000000</v>
      </c>
      <c r="P3" s="14">
        <v>1250000000000</v>
      </c>
      <c r="Q3" s="14">
        <v>41000000000000</v>
      </c>
      <c r="R3" s="2"/>
    </row>
    <row r="4" spans="1:18" x14ac:dyDescent="0.25">
      <c r="F4" s="14">
        <v>149790000000</v>
      </c>
      <c r="G4" s="14">
        <v>600000000000</v>
      </c>
      <c r="H4" s="14">
        <v>7100000000000</v>
      </c>
      <c r="I4" s="14">
        <v>5920000000</v>
      </c>
      <c r="J4" s="14">
        <v>651000000000</v>
      </c>
      <c r="K4" s="14">
        <v>2200000000</v>
      </c>
      <c r="L4" s="14">
        <v>27310000000</v>
      </c>
      <c r="M4" s="14">
        <v>11100000000000</v>
      </c>
      <c r="P4" s="14">
        <v>44860000000000</v>
      </c>
    </row>
    <row r="5" spans="1:18" x14ac:dyDescent="0.25">
      <c r="G5" s="14">
        <v>490000000000</v>
      </c>
      <c r="H5" s="14">
        <v>1700000000000</v>
      </c>
      <c r="I5" s="14">
        <v>6000000000000</v>
      </c>
      <c r="J5" s="14">
        <v>596000000000</v>
      </c>
      <c r="K5" s="21">
        <v>27500000000</v>
      </c>
      <c r="L5" s="14">
        <v>1600000000000</v>
      </c>
      <c r="M5" s="14">
        <v>4500000000000</v>
      </c>
    </row>
    <row r="6" spans="1:18" x14ac:dyDescent="0.25">
      <c r="G6" s="14">
        <v>19400000000</v>
      </c>
      <c r="H6" s="14">
        <v>731000000000</v>
      </c>
      <c r="I6" s="14">
        <v>24750000000</v>
      </c>
      <c r="J6" s="14">
        <v>17000000000</v>
      </c>
      <c r="L6" s="14">
        <v>15000000000</v>
      </c>
      <c r="M6" s="14">
        <v>14400000000000</v>
      </c>
    </row>
    <row r="7" spans="1:18" x14ac:dyDescent="0.25">
      <c r="G7" s="14">
        <v>53000000000</v>
      </c>
      <c r="H7" s="14">
        <v>20000000000</v>
      </c>
      <c r="J7" s="14">
        <v>21000000000</v>
      </c>
      <c r="L7" s="14">
        <v>2000000000000</v>
      </c>
      <c r="M7" s="14">
        <v>11000000000000</v>
      </c>
    </row>
    <row r="8" spans="1:18" x14ac:dyDescent="0.25">
      <c r="H8" s="14">
        <v>8000000000</v>
      </c>
      <c r="J8" s="14">
        <v>44000000000</v>
      </c>
      <c r="M8" s="14">
        <v>14610000000</v>
      </c>
    </row>
    <row r="9" spans="1:18" x14ac:dyDescent="0.25">
      <c r="H9" s="14">
        <v>76000000000</v>
      </c>
      <c r="J9" s="14">
        <v>176000000000</v>
      </c>
      <c r="M9" s="14">
        <v>14610000000</v>
      </c>
    </row>
    <row r="10" spans="1:18" x14ac:dyDescent="0.25">
      <c r="H10" s="14">
        <v>5000000000</v>
      </c>
      <c r="J10" s="14">
        <v>213000000000</v>
      </c>
      <c r="M10" s="14">
        <v>13000000000000</v>
      </c>
    </row>
    <row r="11" spans="1:18" x14ac:dyDescent="0.25">
      <c r="H11" s="14">
        <v>80000000000</v>
      </c>
      <c r="J11" s="14">
        <v>18020000000</v>
      </c>
      <c r="M11" s="14">
        <v>6200000000000</v>
      </c>
    </row>
    <row r="12" spans="1:18" x14ac:dyDescent="0.25">
      <c r="H12" s="14">
        <v>99000000000</v>
      </c>
      <c r="J12" s="14">
        <v>838600000</v>
      </c>
      <c r="M12" s="14">
        <v>2990000000000</v>
      </c>
    </row>
    <row r="13" spans="1:18" x14ac:dyDescent="0.25">
      <c r="H13" s="14">
        <v>94000000000</v>
      </c>
      <c r="J13" s="14">
        <v>152300000</v>
      </c>
      <c r="M13" s="14">
        <v>2500000000000</v>
      </c>
    </row>
    <row r="14" spans="1:18" x14ac:dyDescent="0.25">
      <c r="H14" s="14">
        <v>118000000000</v>
      </c>
      <c r="J14" s="14">
        <v>14400000000000</v>
      </c>
      <c r="M14" s="14">
        <v>1120000000000</v>
      </c>
    </row>
    <row r="15" spans="1:18" x14ac:dyDescent="0.25">
      <c r="H15" s="14">
        <v>73000000000</v>
      </c>
      <c r="J15" s="14">
        <v>3700000000000</v>
      </c>
      <c r="M15" s="14">
        <v>11000000000000</v>
      </c>
    </row>
    <row r="16" spans="1:18" x14ac:dyDescent="0.25">
      <c r="H16" s="14">
        <v>10000000000</v>
      </c>
      <c r="J16" s="14">
        <v>3000000000000</v>
      </c>
      <c r="M16" s="14">
        <v>11000000000000</v>
      </c>
    </row>
    <row r="17" spans="8:13" x14ac:dyDescent="0.25">
      <c r="H17" s="14">
        <v>145000000000</v>
      </c>
      <c r="J17" s="14">
        <v>2500000000000</v>
      </c>
      <c r="M17" s="14">
        <v>6200000000000</v>
      </c>
    </row>
    <row r="18" spans="8:13" x14ac:dyDescent="0.25">
      <c r="H18" s="14">
        <v>267000000000</v>
      </c>
      <c r="J18" s="14">
        <v>2500000000000</v>
      </c>
      <c r="M18" s="14">
        <v>2500000000000</v>
      </c>
    </row>
    <row r="19" spans="8:13" x14ac:dyDescent="0.25">
      <c r="H19" s="14">
        <v>1200000000000</v>
      </c>
      <c r="J19" s="14">
        <v>596000000000</v>
      </c>
      <c r="M19" s="14">
        <v>2300000000000</v>
      </c>
    </row>
    <row r="20" spans="8:13" x14ac:dyDescent="0.25">
      <c r="H20" s="14">
        <v>8900000000000</v>
      </c>
      <c r="J20" s="14">
        <v>1100000000</v>
      </c>
    </row>
    <row r="21" spans="8:13" x14ac:dyDescent="0.25">
      <c r="H21" s="14">
        <v>300000000000</v>
      </c>
      <c r="J21" s="14">
        <v>2700000000000</v>
      </c>
    </row>
    <row r="22" spans="8:13" x14ac:dyDescent="0.25">
      <c r="H22" s="14">
        <v>1700000000000</v>
      </c>
    </row>
    <row r="23" spans="8:13" x14ac:dyDescent="0.25">
      <c r="H23" s="14">
        <v>7100000000000</v>
      </c>
    </row>
    <row r="24" spans="8:13" x14ac:dyDescent="0.25">
      <c r="H24" s="14">
        <v>117000000000</v>
      </c>
    </row>
    <row r="25" spans="8:13" x14ac:dyDescent="0.25">
      <c r="H25" s="14">
        <v>2000000000000</v>
      </c>
    </row>
    <row r="26" spans="8:13" x14ac:dyDescent="0.25">
      <c r="H26" s="14">
        <v>117000000000</v>
      </c>
    </row>
    <row r="27" spans="8:13" x14ac:dyDescent="0.25">
      <c r="H27" s="14">
        <v>1600000000000</v>
      </c>
    </row>
    <row r="28" spans="8:13" x14ac:dyDescent="0.25">
      <c r="H28" s="14">
        <v>1680000000000</v>
      </c>
    </row>
    <row r="29" spans="8:13" x14ac:dyDescent="0.25">
      <c r="H29" s="14">
        <v>8900000000000</v>
      </c>
    </row>
    <row r="30" spans="8:13" x14ac:dyDescent="0.25">
      <c r="H30" s="14">
        <v>79300000000</v>
      </c>
    </row>
    <row r="31" spans="8:13" x14ac:dyDescent="0.25">
      <c r="H31" s="14">
        <v>22000000000</v>
      </c>
    </row>
    <row r="32" spans="8:13" x14ac:dyDescent="0.25">
      <c r="H32" s="14">
        <v>7100000000000</v>
      </c>
    </row>
    <row r="33" spans="8:8" x14ac:dyDescent="0.25">
      <c r="H33" s="14">
        <v>8900000000000</v>
      </c>
    </row>
    <row r="34" spans="8:8" x14ac:dyDescent="0.25">
      <c r="H34" s="14">
        <v>1900000000000</v>
      </c>
    </row>
    <row r="35" spans="8:8" x14ac:dyDescent="0.25">
      <c r="H35" s="14">
        <v>117000000000</v>
      </c>
    </row>
    <row r="36" spans="8:8" x14ac:dyDescent="0.25">
      <c r="H36" s="14">
        <v>231000000000</v>
      </c>
    </row>
    <row r="37" spans="8:8" x14ac:dyDescent="0.25">
      <c r="H37" s="14">
        <v>21900000000</v>
      </c>
    </row>
    <row r="38" spans="8:8" x14ac:dyDescent="0.25">
      <c r="H38" s="14">
        <v>10500000000</v>
      </c>
    </row>
    <row r="39" spans="8:8" x14ac:dyDescent="0.25">
      <c r="H39" s="14">
        <v>210000000000</v>
      </c>
    </row>
    <row r="40" spans="8:8" x14ac:dyDescent="0.25">
      <c r="H40" s="14">
        <v>14400000000000</v>
      </c>
    </row>
    <row r="41" spans="8:8" x14ac:dyDescent="0.25">
      <c r="H41" s="14">
        <v>8900000000000</v>
      </c>
    </row>
    <row r="42" spans="8:8" x14ac:dyDescent="0.25">
      <c r="H42" s="14">
        <v>1200000000000</v>
      </c>
    </row>
    <row r="43" spans="8:8" x14ac:dyDescent="0.25">
      <c r="H43" s="14">
        <v>8900000000000</v>
      </c>
    </row>
    <row r="44" spans="8:8" x14ac:dyDescent="0.25">
      <c r="H44" s="14">
        <v>890000000000</v>
      </c>
    </row>
    <row r="45" spans="8:8" x14ac:dyDescent="0.25">
      <c r="H45" s="14">
        <v>8900000000000</v>
      </c>
    </row>
    <row r="46" spans="8:8" x14ac:dyDescent="0.25">
      <c r="H46" s="14">
        <v>1900000000000</v>
      </c>
    </row>
    <row r="47" spans="8:8" x14ac:dyDescent="0.25">
      <c r="H47" s="14">
        <v>14400000000000</v>
      </c>
    </row>
    <row r="48" spans="8:8" x14ac:dyDescent="0.25">
      <c r="H48" s="14">
        <v>3700000000000</v>
      </c>
    </row>
    <row r="49" spans="8:8" x14ac:dyDescent="0.25">
      <c r="H49" s="14">
        <v>3000000000000</v>
      </c>
    </row>
    <row r="50" spans="8:8" x14ac:dyDescent="0.25">
      <c r="H50" s="14">
        <v>2700000000000</v>
      </c>
    </row>
    <row r="51" spans="8:8" x14ac:dyDescent="0.25">
      <c r="H51" s="14">
        <v>2500000000000</v>
      </c>
    </row>
    <row r="52" spans="8:8" x14ac:dyDescent="0.25">
      <c r="H52" s="14">
        <v>2500000000000</v>
      </c>
    </row>
    <row r="53" spans="8:8" x14ac:dyDescent="0.25">
      <c r="H53" s="14">
        <v>79300000000</v>
      </c>
    </row>
    <row r="54" spans="8:8" x14ac:dyDescent="0.25">
      <c r="H54" s="14">
        <v>4000000000000</v>
      </c>
    </row>
    <row r="55" spans="8:8" x14ac:dyDescent="0.25">
      <c r="H55" s="14">
        <v>25000000</v>
      </c>
    </row>
    <row r="56" spans="8:8" x14ac:dyDescent="0.25">
      <c r="H56" s="14">
        <v>25000000000</v>
      </c>
    </row>
    <row r="57" spans="8:8" x14ac:dyDescent="0.25">
      <c r="H57" s="14">
        <v>50000000000000</v>
      </c>
    </row>
    <row r="58" spans="8:8" x14ac:dyDescent="0.25">
      <c r="H58" s="14">
        <v>1700000000000</v>
      </c>
    </row>
    <row r="59" spans="8:8" x14ac:dyDescent="0.25">
      <c r="H59" s="14">
        <v>117000000000</v>
      </c>
    </row>
    <row r="60" spans="8:8" x14ac:dyDescent="0.25">
      <c r="H60" s="14">
        <v>2000000000000</v>
      </c>
    </row>
    <row r="61" spans="8:8" x14ac:dyDescent="0.25">
      <c r="H61" s="14">
        <v>8900000000000</v>
      </c>
    </row>
    <row r="62" spans="8:8" x14ac:dyDescent="0.25">
      <c r="H62" s="14">
        <v>8900000000000</v>
      </c>
    </row>
    <row r="63" spans="8:8" x14ac:dyDescent="0.25">
      <c r="H63" s="14">
        <v>7100000000000</v>
      </c>
    </row>
    <row r="64" spans="8:8" x14ac:dyDescent="0.25">
      <c r="H64" s="14">
        <v>3040000000000</v>
      </c>
    </row>
    <row r="65" spans="8:8" x14ac:dyDescent="0.25">
      <c r="H65" s="14">
        <v>3040000000000</v>
      </c>
    </row>
    <row r="66" spans="8:8" x14ac:dyDescent="0.25">
      <c r="H66" s="14">
        <v>8900000000000</v>
      </c>
    </row>
    <row r="67" spans="8:8" x14ac:dyDescent="0.25">
      <c r="H67" s="14">
        <v>23300000000000</v>
      </c>
    </row>
    <row r="68" spans="8:8" x14ac:dyDescent="0.25">
      <c r="H68" s="14">
        <v>250000000000</v>
      </c>
    </row>
    <row r="69" spans="8:8" x14ac:dyDescent="0.25">
      <c r="H69" s="14">
        <v>40000000000</v>
      </c>
    </row>
    <row r="70" spans="8:8" x14ac:dyDescent="0.25">
      <c r="H70" s="14">
        <v>40000000000</v>
      </c>
    </row>
    <row r="71" spans="8:8" x14ac:dyDescent="0.25">
      <c r="H71" s="14">
        <v>40000000000</v>
      </c>
    </row>
    <row r="72" spans="8:8" x14ac:dyDescent="0.25">
      <c r="H72" s="14">
        <v>25000000000</v>
      </c>
    </row>
    <row r="73" spans="8:8" x14ac:dyDescent="0.25">
      <c r="H73" s="14">
        <v>15000000000</v>
      </c>
    </row>
    <row r="74" spans="8:8" x14ac:dyDescent="0.25">
      <c r="H74" s="14">
        <v>15000000000</v>
      </c>
    </row>
    <row r="75" spans="8:8" x14ac:dyDescent="0.25">
      <c r="H75" s="14">
        <v>12000000000</v>
      </c>
    </row>
    <row r="76" spans="8:8" x14ac:dyDescent="0.25">
      <c r="H76" s="14">
        <v>12000000000</v>
      </c>
    </row>
    <row r="77" spans="8:8" x14ac:dyDescent="0.25">
      <c r="H77" s="14">
        <v>12000000000</v>
      </c>
    </row>
    <row r="78" spans="8:8" x14ac:dyDescent="0.25">
      <c r="H78" s="14">
        <v>5000000000</v>
      </c>
    </row>
    <row r="79" spans="8:8" x14ac:dyDescent="0.25">
      <c r="H79" s="14">
        <v>30000000000</v>
      </c>
    </row>
    <row r="80" spans="8:8" x14ac:dyDescent="0.25">
      <c r="H80" s="14">
        <v>7500000000000</v>
      </c>
    </row>
    <row r="81" spans="2:19" x14ac:dyDescent="0.25">
      <c r="H81" s="14">
        <v>7100000000000</v>
      </c>
    </row>
    <row r="82" spans="2:19" x14ac:dyDescent="0.25">
      <c r="H82" s="14">
        <v>11100000000000</v>
      </c>
    </row>
    <row r="83" spans="2:19" x14ac:dyDescent="0.25">
      <c r="H83" s="14">
        <v>1000000000000</v>
      </c>
    </row>
    <row r="84" spans="2:19" x14ac:dyDescent="0.25">
      <c r="H84" s="14">
        <v>21900000000</v>
      </c>
    </row>
    <row r="85" spans="2:19" x14ac:dyDescent="0.25">
      <c r="H85" s="14">
        <v>117000000000</v>
      </c>
    </row>
    <row r="86" spans="2:19" x14ac:dyDescent="0.25">
      <c r="H86" s="14">
        <v>471000000000</v>
      </c>
    </row>
    <row r="87" spans="2:19" x14ac:dyDescent="0.25">
      <c r="B87" s="20"/>
      <c r="C87" s="10"/>
      <c r="D87" s="10"/>
      <c r="E87" s="10"/>
      <c r="F87" s="10"/>
      <c r="G87" s="10"/>
      <c r="H87" s="14">
        <v>6500000000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2:19" x14ac:dyDescent="0.25">
      <c r="C88" s="2"/>
      <c r="D88" s="2"/>
      <c r="F88" s="2"/>
      <c r="H88" s="14">
        <v>16206000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2:19" x14ac:dyDescent="0.25">
      <c r="B89" s="2"/>
      <c r="C89" s="2"/>
      <c r="D89" s="2"/>
      <c r="F89" s="2"/>
      <c r="H89" s="14">
        <v>60000000000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2:19" x14ac:dyDescent="0.25">
      <c r="B90" s="2"/>
      <c r="C90" s="2"/>
      <c r="D90" s="2"/>
      <c r="F90" s="2"/>
      <c r="H90" s="14">
        <v>7100000000000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2:19" x14ac:dyDescent="0.25">
      <c r="B91" s="2"/>
      <c r="C91" s="2"/>
      <c r="D91" s="2"/>
      <c r="F91" s="2"/>
      <c r="H91" s="14">
        <v>397000000000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2:19" x14ac:dyDescent="0.25">
      <c r="B92" s="2"/>
      <c r="C92" s="2"/>
      <c r="D92" s="2"/>
      <c r="F92" s="2"/>
      <c r="H92" s="14">
        <v>202000000000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2:19" x14ac:dyDescent="0.25">
      <c r="H93" s="14">
        <v>69000000000</v>
      </c>
    </row>
    <row r="94" spans="2:19" x14ac:dyDescent="0.25">
      <c r="H94" s="14">
        <v>445000000000</v>
      </c>
    </row>
    <row r="95" spans="2:19" x14ac:dyDescent="0.25">
      <c r="H95" s="14">
        <v>36000000000</v>
      </c>
    </row>
    <row r="96" spans="2:19" x14ac:dyDescent="0.25">
      <c r="H96" s="14">
        <v>1290000000000</v>
      </c>
    </row>
    <row r="97" spans="8:8" x14ac:dyDescent="0.25">
      <c r="H97" s="14">
        <v>21900000000</v>
      </c>
    </row>
    <row r="98" spans="8:8" x14ac:dyDescent="0.25">
      <c r="H98" s="14">
        <v>1290000000</v>
      </c>
    </row>
    <row r="99" spans="8:8" x14ac:dyDescent="0.25">
      <c r="H99" s="14">
        <v>8900000000000</v>
      </c>
    </row>
    <row r="100" spans="8:8" x14ac:dyDescent="0.25">
      <c r="H100" s="14">
        <v>471000000000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E927-A21D-44B3-B88D-770D7FBC879F}">
  <dimension ref="A1:L33"/>
  <sheetViews>
    <sheetView workbookViewId="0">
      <selection activeCell="J11" sqref="J11"/>
    </sheetView>
  </sheetViews>
  <sheetFormatPr baseColWidth="10" defaultRowHeight="15" x14ac:dyDescent="0.25"/>
  <cols>
    <col min="1" max="1" width="29.85546875" style="2" customWidth="1"/>
    <col min="8" max="9" width="12" bestFit="1" customWidth="1"/>
    <col min="12" max="12" width="12" bestFit="1" customWidth="1"/>
  </cols>
  <sheetData>
    <row r="1" spans="1:10" x14ac:dyDescent="0.25">
      <c r="A1" s="3">
        <v>2014</v>
      </c>
      <c r="B1" s="3">
        <v>2015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2025</v>
      </c>
      <c r="I1" s="3">
        <v>2028</v>
      </c>
      <c r="J1" s="3">
        <v>2030</v>
      </c>
    </row>
    <row r="2" spans="1:10" x14ac:dyDescent="0.25">
      <c r="A2" s="14">
        <v>5800000</v>
      </c>
      <c r="B2" s="14">
        <v>10000000000</v>
      </c>
      <c r="C2" s="14">
        <v>19000000000</v>
      </c>
      <c r="D2" s="14">
        <v>195000000000</v>
      </c>
      <c r="E2" s="14">
        <v>10000000000</v>
      </c>
      <c r="F2" s="14">
        <v>1644000000</v>
      </c>
      <c r="G2" s="14">
        <v>7500000000</v>
      </c>
      <c r="H2" s="14">
        <v>1500000000000</v>
      </c>
      <c r="I2" s="2">
        <v>14400000000000</v>
      </c>
      <c r="J2" s="2">
        <v>14200000000000</v>
      </c>
    </row>
    <row r="3" spans="1:10" x14ac:dyDescent="0.25">
      <c r="A3" s="14">
        <v>922100000</v>
      </c>
      <c r="B3" s="14">
        <v>22000000000</v>
      </c>
      <c r="C3" s="14">
        <v>103000000</v>
      </c>
      <c r="E3" s="14">
        <v>1200000000000</v>
      </c>
      <c r="G3" s="14">
        <v>14400000000000</v>
      </c>
      <c r="H3" s="14">
        <v>350000000000</v>
      </c>
      <c r="J3" s="2">
        <v>14200000000</v>
      </c>
    </row>
    <row r="4" spans="1:10" x14ac:dyDescent="0.25">
      <c r="A4"/>
      <c r="B4" s="14">
        <v>86000000</v>
      </c>
      <c r="E4" s="14">
        <v>19000000000</v>
      </c>
      <c r="G4" s="14">
        <v>14660000</v>
      </c>
      <c r="H4" s="14">
        <v>740000000000</v>
      </c>
    </row>
    <row r="5" spans="1:10" x14ac:dyDescent="0.25">
      <c r="A5"/>
      <c r="B5" s="14">
        <v>121280000</v>
      </c>
      <c r="E5" s="14">
        <v>1200000000000</v>
      </c>
      <c r="H5" s="14">
        <v>1600000000000</v>
      </c>
    </row>
    <row r="6" spans="1:10" x14ac:dyDescent="0.25">
      <c r="A6"/>
      <c r="B6" s="14">
        <v>942600000</v>
      </c>
      <c r="E6" s="14">
        <v>70000000000</v>
      </c>
      <c r="H6" s="14">
        <v>6200000000000</v>
      </c>
    </row>
    <row r="7" spans="1:10" x14ac:dyDescent="0.25">
      <c r="A7"/>
      <c r="B7" s="14">
        <v>298000000</v>
      </c>
      <c r="E7" s="14">
        <v>60000000000</v>
      </c>
      <c r="H7" s="14">
        <v>6200000000</v>
      </c>
    </row>
    <row r="8" spans="1:10" x14ac:dyDescent="0.25">
      <c r="E8" s="14">
        <v>6000000000</v>
      </c>
      <c r="H8" s="14">
        <v>2827000000</v>
      </c>
    </row>
    <row r="9" spans="1:10" x14ac:dyDescent="0.25">
      <c r="E9" s="14">
        <v>7000000000</v>
      </c>
      <c r="H9" s="14">
        <v>14400000000000</v>
      </c>
    </row>
    <row r="10" spans="1:10" x14ac:dyDescent="0.25">
      <c r="E10" s="14">
        <v>10000000000</v>
      </c>
      <c r="H10" s="14">
        <v>100000000000</v>
      </c>
    </row>
    <row r="11" spans="1:10" x14ac:dyDescent="0.25">
      <c r="E11" s="14">
        <v>33000000000</v>
      </c>
    </row>
    <row r="12" spans="1:10" x14ac:dyDescent="0.25">
      <c r="E12" s="14">
        <v>49000000000</v>
      </c>
    </row>
    <row r="13" spans="1:10" x14ac:dyDescent="0.25">
      <c r="E13" s="14">
        <v>100000000000</v>
      </c>
    </row>
    <row r="14" spans="1:10" x14ac:dyDescent="0.25">
      <c r="E14" s="14">
        <v>22000000000</v>
      </c>
    </row>
    <row r="15" spans="1:10" x14ac:dyDescent="0.25">
      <c r="E15" s="14">
        <v>70000000000</v>
      </c>
    </row>
    <row r="16" spans="1:10" x14ac:dyDescent="0.25">
      <c r="E16" s="14">
        <v>60000000000</v>
      </c>
    </row>
    <row r="17" spans="3:12" x14ac:dyDescent="0.25">
      <c r="E17" s="14">
        <v>1700000000000</v>
      </c>
    </row>
    <row r="18" spans="3:12" x14ac:dyDescent="0.25">
      <c r="E18" s="14">
        <v>5500000000000</v>
      </c>
    </row>
    <row r="19" spans="3:12" x14ac:dyDescent="0.25">
      <c r="E19" s="14">
        <v>20800000000</v>
      </c>
    </row>
    <row r="20" spans="3:12" x14ac:dyDescent="0.25">
      <c r="E20" s="14">
        <v>1500000000000</v>
      </c>
    </row>
    <row r="21" spans="3:12" x14ac:dyDescent="0.25">
      <c r="E21" s="14">
        <v>175000000</v>
      </c>
    </row>
    <row r="22" spans="3:12" x14ac:dyDescent="0.25">
      <c r="E22" s="14">
        <v>53000000</v>
      </c>
    </row>
    <row r="23" spans="3:12" x14ac:dyDescent="0.25">
      <c r="E23" s="14">
        <v>1000000000</v>
      </c>
    </row>
    <row r="24" spans="3:12" x14ac:dyDescent="0.25">
      <c r="E24" s="14">
        <v>173000000000</v>
      </c>
    </row>
    <row r="25" spans="3:12" x14ac:dyDescent="0.25">
      <c r="E25" s="14">
        <v>4000000000000</v>
      </c>
    </row>
    <row r="26" spans="3:12" x14ac:dyDescent="0.25">
      <c r="E26" s="14">
        <v>1290000000000</v>
      </c>
    </row>
    <row r="27" spans="3:12" x14ac:dyDescent="0.25">
      <c r="E27" s="14">
        <v>1500000000000</v>
      </c>
    </row>
    <row r="28" spans="3:12" x14ac:dyDescent="0.25">
      <c r="C28" s="10"/>
      <c r="D28" s="10"/>
      <c r="E28" s="14">
        <v>6200000000000</v>
      </c>
      <c r="F28" s="10"/>
      <c r="G28" s="10"/>
      <c r="H28" s="10"/>
      <c r="I28" s="10"/>
      <c r="J28" s="10"/>
      <c r="K28" s="10"/>
      <c r="L28" s="10"/>
    </row>
    <row r="29" spans="3:12" x14ac:dyDescent="0.25">
      <c r="C29" s="2"/>
      <c r="D29" s="2"/>
      <c r="E29" s="2"/>
      <c r="F29" s="2"/>
      <c r="G29" s="2"/>
      <c r="I29" s="2"/>
      <c r="J29" s="2"/>
      <c r="K29" s="2"/>
      <c r="L29" s="2"/>
    </row>
    <row r="30" spans="3:12" x14ac:dyDescent="0.25">
      <c r="C30" s="2"/>
      <c r="D30" s="2"/>
      <c r="E30" s="2"/>
      <c r="F30" s="2"/>
      <c r="G30" s="2"/>
      <c r="I30" s="2"/>
      <c r="J30" s="2"/>
      <c r="K30" s="2"/>
      <c r="L30" s="2"/>
    </row>
    <row r="31" spans="3:12" x14ac:dyDescent="0.25">
      <c r="C31" s="2"/>
      <c r="D31" s="2"/>
      <c r="E31" s="2"/>
      <c r="F31" s="2"/>
      <c r="G31" s="2"/>
      <c r="I31" s="2"/>
      <c r="J31" s="2"/>
      <c r="K31" s="2"/>
      <c r="L31" s="2"/>
    </row>
    <row r="32" spans="3:12" x14ac:dyDescent="0.25">
      <c r="C32" s="2"/>
      <c r="D32" s="2"/>
      <c r="E32" s="2"/>
      <c r="F32" s="2"/>
      <c r="G32" s="2"/>
      <c r="I32" s="2"/>
      <c r="J32" s="2"/>
      <c r="K32" s="2"/>
      <c r="L32" s="2"/>
    </row>
    <row r="33" spans="3:12" x14ac:dyDescent="0.25">
      <c r="C33" s="2"/>
      <c r="D33" s="2"/>
      <c r="E33" s="2"/>
      <c r="F33" s="2"/>
      <c r="G33" s="2"/>
      <c r="I33" s="2"/>
      <c r="J33" s="2"/>
      <c r="K33" s="2"/>
      <c r="L33" s="2"/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D54F-187C-431D-AAAC-A5F2A8663665}">
  <dimension ref="A1:K19"/>
  <sheetViews>
    <sheetView workbookViewId="0">
      <selection activeCell="K22" sqref="K22"/>
    </sheetView>
  </sheetViews>
  <sheetFormatPr baseColWidth="10" defaultRowHeight="15" x14ac:dyDescent="0.25"/>
  <cols>
    <col min="1" max="1" width="17.42578125" style="2" customWidth="1"/>
    <col min="2" max="2" width="10" style="2" customWidth="1"/>
    <col min="3" max="3" width="21.28515625" style="2" customWidth="1"/>
    <col min="5" max="6" width="12" bestFit="1" customWidth="1"/>
    <col min="10" max="10" width="12" bestFit="1" customWidth="1"/>
  </cols>
  <sheetData>
    <row r="1" spans="1:11" x14ac:dyDescent="0.25">
      <c r="A1" s="2">
        <v>266170000000</v>
      </c>
      <c r="B1" s="2">
        <v>2019</v>
      </c>
      <c r="C1" s="2" t="s">
        <v>11</v>
      </c>
      <c r="G1" s="2"/>
      <c r="H1" s="2"/>
      <c r="I1" s="2"/>
      <c r="J1" s="13"/>
      <c r="K1" s="2"/>
    </row>
    <row r="2" spans="1:11" x14ac:dyDescent="0.25">
      <c r="A2" s="2">
        <v>55000000000</v>
      </c>
      <c r="B2" s="2">
        <v>2019</v>
      </c>
      <c r="C2" s="2" t="s">
        <v>11</v>
      </c>
      <c r="E2" s="3">
        <v>2019</v>
      </c>
      <c r="F2" s="3">
        <v>2020</v>
      </c>
      <c r="G2" s="3">
        <v>2021</v>
      </c>
      <c r="H2" s="3">
        <v>2025</v>
      </c>
      <c r="I2" s="3">
        <v>2026</v>
      </c>
      <c r="J2" s="3">
        <v>2029</v>
      </c>
      <c r="K2" s="3">
        <v>2030</v>
      </c>
    </row>
    <row r="3" spans="1:11" x14ac:dyDescent="0.25">
      <c r="A3" s="13">
        <v>110000000000</v>
      </c>
      <c r="B3" s="13">
        <v>2020</v>
      </c>
      <c r="C3" s="13" t="s">
        <v>11</v>
      </c>
      <c r="E3" s="14">
        <v>266170000000</v>
      </c>
      <c r="F3" s="14">
        <v>110000000000</v>
      </c>
      <c r="G3" s="14">
        <v>123000000000</v>
      </c>
      <c r="H3" s="14">
        <v>11100000000000</v>
      </c>
      <c r="I3" s="14">
        <v>14400000000000</v>
      </c>
      <c r="J3" s="14">
        <v>30000000000</v>
      </c>
      <c r="K3" s="14">
        <v>14200000000000</v>
      </c>
    </row>
    <row r="4" spans="1:11" x14ac:dyDescent="0.25">
      <c r="A4" s="13">
        <v>50200000000</v>
      </c>
      <c r="B4" s="13">
        <v>2020</v>
      </c>
      <c r="C4" s="13" t="s">
        <v>11</v>
      </c>
      <c r="E4" s="14">
        <v>55000000000</v>
      </c>
      <c r="F4" s="14">
        <v>50200000000</v>
      </c>
      <c r="J4" s="14">
        <v>27000000000</v>
      </c>
    </row>
    <row r="5" spans="1:11" x14ac:dyDescent="0.25">
      <c r="A5" s="13">
        <v>70000000000</v>
      </c>
      <c r="B5" s="13">
        <v>2020</v>
      </c>
      <c r="C5" s="13" t="s">
        <v>11</v>
      </c>
      <c r="F5" s="14">
        <v>70000000000</v>
      </c>
      <c r="J5" s="14">
        <v>66000000000</v>
      </c>
    </row>
    <row r="6" spans="1:11" x14ac:dyDescent="0.25">
      <c r="A6" s="13">
        <v>1700000000000</v>
      </c>
      <c r="B6" s="13">
        <v>2020</v>
      </c>
      <c r="C6" s="13" t="s">
        <v>11</v>
      </c>
      <c r="F6" s="14">
        <v>1700000000000</v>
      </c>
      <c r="J6" s="14">
        <v>90000000000</v>
      </c>
    </row>
    <row r="7" spans="1:11" x14ac:dyDescent="0.25">
      <c r="A7" s="13">
        <v>6200000000000</v>
      </c>
      <c r="B7" s="13">
        <v>2020</v>
      </c>
      <c r="C7" s="13" t="s">
        <v>11</v>
      </c>
      <c r="F7" s="14">
        <v>6200000000000</v>
      </c>
      <c r="J7" s="14">
        <v>63000000000</v>
      </c>
    </row>
    <row r="8" spans="1:11" x14ac:dyDescent="0.25">
      <c r="A8" s="13">
        <v>123000000000</v>
      </c>
      <c r="B8" s="13">
        <v>2021</v>
      </c>
      <c r="C8" s="13" t="s">
        <v>11</v>
      </c>
      <c r="J8" s="14">
        <v>9500000000000</v>
      </c>
    </row>
    <row r="9" spans="1:11" x14ac:dyDescent="0.25">
      <c r="A9" s="13">
        <v>11100000000000</v>
      </c>
      <c r="B9" s="13">
        <v>2025</v>
      </c>
      <c r="C9" s="13" t="s">
        <v>11</v>
      </c>
      <c r="J9" s="14">
        <v>4900000000000</v>
      </c>
    </row>
    <row r="10" spans="1:11" x14ac:dyDescent="0.25">
      <c r="A10" s="13">
        <v>14400000000000</v>
      </c>
      <c r="B10" s="13">
        <v>2026</v>
      </c>
      <c r="C10" s="13" t="s">
        <v>11</v>
      </c>
    </row>
    <row r="11" spans="1:11" x14ac:dyDescent="0.25">
      <c r="A11" s="13">
        <v>30000000000</v>
      </c>
      <c r="B11" s="13">
        <v>2029</v>
      </c>
      <c r="C11" s="13" t="s">
        <v>11</v>
      </c>
    </row>
    <row r="12" spans="1:11" x14ac:dyDescent="0.25">
      <c r="A12" s="13">
        <v>27000000000</v>
      </c>
      <c r="B12" s="13">
        <v>2029</v>
      </c>
      <c r="C12" s="13" t="s">
        <v>11</v>
      </c>
    </row>
    <row r="13" spans="1:11" x14ac:dyDescent="0.25">
      <c r="A13" s="13">
        <v>66000000000</v>
      </c>
      <c r="B13" s="13">
        <v>2029</v>
      </c>
      <c r="C13" s="13" t="s">
        <v>11</v>
      </c>
    </row>
    <row r="14" spans="1:11" x14ac:dyDescent="0.25">
      <c r="A14" s="13">
        <v>90000000000</v>
      </c>
      <c r="B14" s="13">
        <v>2029</v>
      </c>
      <c r="C14" s="13" t="s">
        <v>11</v>
      </c>
    </row>
    <row r="15" spans="1:11" x14ac:dyDescent="0.25">
      <c r="A15" s="13">
        <v>63000000000</v>
      </c>
      <c r="B15" s="13">
        <v>2029</v>
      </c>
      <c r="C15" s="13" t="s">
        <v>11</v>
      </c>
    </row>
    <row r="16" spans="1:11" x14ac:dyDescent="0.25">
      <c r="A16" s="13">
        <v>9500000000000</v>
      </c>
      <c r="B16" s="13">
        <v>2029</v>
      </c>
      <c r="C16" s="13" t="s">
        <v>11</v>
      </c>
    </row>
    <row r="17" spans="1:3" x14ac:dyDescent="0.25">
      <c r="A17" s="13">
        <v>4900000000000</v>
      </c>
      <c r="B17" s="13">
        <v>2029</v>
      </c>
      <c r="C17" s="13" t="s">
        <v>11</v>
      </c>
    </row>
    <row r="18" spans="1:3" x14ac:dyDescent="0.25">
      <c r="A18" s="13">
        <v>14200000000000</v>
      </c>
      <c r="B18" s="13">
        <v>2030</v>
      </c>
      <c r="C18" s="13" t="s">
        <v>11</v>
      </c>
    </row>
    <row r="19" spans="1:3" x14ac:dyDescent="0.25">
      <c r="A19" s="13"/>
      <c r="B19" s="13"/>
      <c r="C19" s="13"/>
    </row>
  </sheetData>
  <sortState ref="A1:C19">
    <sortCondition ref="B1:B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E15-C0E0-4E27-801F-76F87B055AE8}">
  <dimension ref="A2:J39"/>
  <sheetViews>
    <sheetView topLeftCell="A2" workbookViewId="0">
      <selection activeCell="A2" sqref="A1:A1048576"/>
    </sheetView>
  </sheetViews>
  <sheetFormatPr baseColWidth="10" defaultRowHeight="15" x14ac:dyDescent="0.25"/>
  <cols>
    <col min="6" max="6" width="12" bestFit="1" customWidth="1"/>
    <col min="7" max="7" width="11.42578125" customWidth="1"/>
    <col min="8" max="8" width="12" bestFit="1" customWidth="1"/>
  </cols>
  <sheetData>
    <row r="2" spans="1:10" x14ac:dyDescent="0.25">
      <c r="A2" s="3">
        <v>2015</v>
      </c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2025</v>
      </c>
      <c r="J2" s="10"/>
    </row>
    <row r="3" spans="1:10" x14ac:dyDescent="0.25">
      <c r="A3" s="14">
        <v>3500000000</v>
      </c>
      <c r="B3" s="14">
        <v>171000000</v>
      </c>
      <c r="C3" s="14">
        <v>11100000</v>
      </c>
      <c r="D3" s="14">
        <v>3300000000</v>
      </c>
      <c r="E3" s="14">
        <v>1900000000</v>
      </c>
      <c r="F3" s="14">
        <v>26000000000</v>
      </c>
      <c r="G3" s="14">
        <v>28000000000</v>
      </c>
      <c r="H3" s="14">
        <v>800000000</v>
      </c>
      <c r="I3" s="14">
        <v>25800000</v>
      </c>
      <c r="J3" s="2"/>
    </row>
    <row r="4" spans="1:10" x14ac:dyDescent="0.25">
      <c r="A4" s="14">
        <v>9000000000</v>
      </c>
      <c r="B4" s="14">
        <v>12000000000</v>
      </c>
      <c r="C4" s="14">
        <v>9400000</v>
      </c>
      <c r="D4" s="14">
        <v>3300000000</v>
      </c>
      <c r="E4" s="14">
        <v>1900000000</v>
      </c>
      <c r="F4" s="14">
        <v>50000000000</v>
      </c>
      <c r="G4" s="14">
        <v>9700000000</v>
      </c>
      <c r="H4" s="14">
        <v>10100000000</v>
      </c>
      <c r="I4" s="14">
        <v>11400000000</v>
      </c>
    </row>
    <row r="5" spans="1:10" x14ac:dyDescent="0.25">
      <c r="A5" s="14">
        <v>76000000</v>
      </c>
      <c r="C5" s="14">
        <v>20000000000</v>
      </c>
      <c r="E5" s="14">
        <v>173400000</v>
      </c>
      <c r="F5" s="14">
        <v>1500000000</v>
      </c>
      <c r="G5" s="14">
        <v>28000000000</v>
      </c>
      <c r="H5" s="14">
        <v>10300000000</v>
      </c>
    </row>
    <row r="6" spans="1:10" x14ac:dyDescent="0.25">
      <c r="E6" s="14">
        <v>245000000</v>
      </c>
      <c r="F6" s="14">
        <v>13500000000</v>
      </c>
      <c r="H6" s="14">
        <v>500</v>
      </c>
    </row>
    <row r="7" spans="1:10" x14ac:dyDescent="0.25">
      <c r="E7" s="14">
        <v>1900000000</v>
      </c>
      <c r="F7" s="14">
        <v>50000000000</v>
      </c>
      <c r="H7" s="14">
        <v>500</v>
      </c>
    </row>
    <row r="8" spans="1:10" x14ac:dyDescent="0.25">
      <c r="E8" s="14">
        <v>180000000</v>
      </c>
      <c r="F8" s="14">
        <v>24000000000</v>
      </c>
      <c r="H8" s="14">
        <v>800000000</v>
      </c>
    </row>
    <row r="9" spans="1:10" x14ac:dyDescent="0.25">
      <c r="E9" s="14">
        <v>173000000</v>
      </c>
      <c r="F9" s="14">
        <v>5000000000</v>
      </c>
      <c r="H9" s="14">
        <v>10100000000</v>
      </c>
    </row>
    <row r="10" spans="1:10" x14ac:dyDescent="0.25">
      <c r="E10" s="14">
        <v>1900000000</v>
      </c>
      <c r="F10" s="14">
        <v>50000000000</v>
      </c>
      <c r="H10" s="14">
        <v>10300000000</v>
      </c>
    </row>
    <row r="11" spans="1:10" x14ac:dyDescent="0.25">
      <c r="F11" s="14">
        <v>187200000</v>
      </c>
    </row>
    <row r="12" spans="1:10" x14ac:dyDescent="0.25">
      <c r="F12" s="14">
        <v>16500000</v>
      </c>
    </row>
    <row r="13" spans="1:10" x14ac:dyDescent="0.25">
      <c r="F13" s="14">
        <v>7000000000</v>
      </c>
    </row>
    <row r="14" spans="1:10" x14ac:dyDescent="0.25">
      <c r="F14" s="14">
        <v>4000000000</v>
      </c>
    </row>
    <row r="15" spans="1:10" x14ac:dyDescent="0.25">
      <c r="F15" s="14">
        <v>4000000000</v>
      </c>
    </row>
    <row r="16" spans="1:10" x14ac:dyDescent="0.25">
      <c r="F16" s="14">
        <v>514000000</v>
      </c>
    </row>
    <row r="17" spans="6:6" x14ac:dyDescent="0.25">
      <c r="F17" s="14">
        <v>383000000</v>
      </c>
    </row>
    <row r="18" spans="6:6" x14ac:dyDescent="0.25">
      <c r="F18" s="14">
        <v>126000000</v>
      </c>
    </row>
    <row r="19" spans="6:6" x14ac:dyDescent="0.25">
      <c r="F19" s="14">
        <v>102000000</v>
      </c>
    </row>
    <row r="20" spans="6:6" x14ac:dyDescent="0.25">
      <c r="F20" s="14">
        <v>100000000</v>
      </c>
    </row>
    <row r="21" spans="6:6" x14ac:dyDescent="0.25">
      <c r="F21" s="14">
        <v>26000000000</v>
      </c>
    </row>
    <row r="22" spans="6:6" x14ac:dyDescent="0.25">
      <c r="F22" s="14">
        <v>13000000000</v>
      </c>
    </row>
    <row r="23" spans="6:6" x14ac:dyDescent="0.25">
      <c r="F23" s="14">
        <v>411000000000</v>
      </c>
    </row>
    <row r="24" spans="6:6" x14ac:dyDescent="0.25">
      <c r="F24" s="14">
        <v>646000000000</v>
      </c>
    </row>
    <row r="25" spans="6:6" x14ac:dyDescent="0.25">
      <c r="F25" s="14">
        <v>11000000000</v>
      </c>
    </row>
    <row r="26" spans="6:6" x14ac:dyDescent="0.25">
      <c r="F26" s="14">
        <v>200000000000</v>
      </c>
    </row>
    <row r="27" spans="6:6" x14ac:dyDescent="0.25">
      <c r="F27" s="14">
        <v>7000000000</v>
      </c>
    </row>
    <row r="28" spans="6:6" x14ac:dyDescent="0.25">
      <c r="F28" s="14">
        <v>228000000</v>
      </c>
    </row>
    <row r="29" spans="6:6" x14ac:dyDescent="0.25">
      <c r="F29" s="14">
        <v>1500000000</v>
      </c>
    </row>
    <row r="30" spans="6:6" x14ac:dyDescent="0.25">
      <c r="F30" s="14">
        <v>411000000</v>
      </c>
    </row>
    <row r="31" spans="6:6" x14ac:dyDescent="0.25">
      <c r="F31" s="14">
        <v>20000000000</v>
      </c>
    </row>
    <row r="32" spans="6:6" x14ac:dyDescent="0.25">
      <c r="F32" s="14">
        <v>411000000</v>
      </c>
    </row>
    <row r="33" spans="6:6" x14ac:dyDescent="0.25">
      <c r="F33" s="14">
        <v>1000000000</v>
      </c>
    </row>
    <row r="34" spans="6:6" x14ac:dyDescent="0.25">
      <c r="F34" s="14">
        <v>50000000000</v>
      </c>
    </row>
    <row r="35" spans="6:6" x14ac:dyDescent="0.25">
      <c r="F35" s="14">
        <v>4000000000</v>
      </c>
    </row>
    <row r="36" spans="6:6" x14ac:dyDescent="0.25">
      <c r="F36" s="14">
        <v>13000000000</v>
      </c>
    </row>
    <row r="37" spans="6:6" x14ac:dyDescent="0.25">
      <c r="F37" s="14">
        <v>411000000</v>
      </c>
    </row>
    <row r="38" spans="6:6" x14ac:dyDescent="0.25">
      <c r="F38" s="14">
        <v>646000000</v>
      </c>
    </row>
    <row r="39" spans="6:6" x14ac:dyDescent="0.25">
      <c r="F39" s="14">
        <v>9700000000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AC07-59B3-49CD-954C-097A55B2D850}">
  <dimension ref="A1:V76"/>
  <sheetViews>
    <sheetView workbookViewId="0">
      <selection activeCell="L18" sqref="L18"/>
    </sheetView>
  </sheetViews>
  <sheetFormatPr baseColWidth="10" defaultRowHeight="15" x14ac:dyDescent="0.25"/>
  <sheetData>
    <row r="1" spans="1:22" x14ac:dyDescent="0.25">
      <c r="A1" s="3">
        <v>2007</v>
      </c>
      <c r="B1" s="3">
        <v>2008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  <c r="T1" s="3">
        <v>2026</v>
      </c>
      <c r="U1" s="25">
        <v>2030</v>
      </c>
      <c r="V1" s="3">
        <v>2032</v>
      </c>
    </row>
    <row r="2" spans="1:22" x14ac:dyDescent="0.25">
      <c r="A2" s="14">
        <v>750000000</v>
      </c>
      <c r="B2" s="14">
        <v>1000000000</v>
      </c>
      <c r="C2" s="14">
        <v>182200000000</v>
      </c>
      <c r="D2" s="14">
        <v>240000000000</v>
      </c>
      <c r="E2" s="14">
        <v>310200000000</v>
      </c>
      <c r="F2" s="14">
        <v>390200000000</v>
      </c>
      <c r="G2" s="14">
        <v>485600000000</v>
      </c>
      <c r="H2" s="14">
        <v>601200000000</v>
      </c>
      <c r="I2" s="14">
        <v>743100000000</v>
      </c>
      <c r="J2" s="14">
        <v>917200000000</v>
      </c>
      <c r="K2" s="14">
        <v>1130100000000</v>
      </c>
      <c r="L2" s="14">
        <v>1391000000000</v>
      </c>
      <c r="M2" s="14">
        <v>1900000000</v>
      </c>
      <c r="N2" s="14">
        <v>7100000000000</v>
      </c>
      <c r="O2" s="14">
        <v>123890000000</v>
      </c>
      <c r="P2" s="14">
        <v>195470000000</v>
      </c>
      <c r="Q2" s="14">
        <v>1500000000</v>
      </c>
      <c r="R2" s="14">
        <v>30000000000</v>
      </c>
      <c r="S2" s="14">
        <v>3700000000000</v>
      </c>
      <c r="T2" s="14">
        <v>15000000000000</v>
      </c>
      <c r="U2" s="24">
        <v>14200000000</v>
      </c>
      <c r="V2" s="14">
        <v>60000000000000</v>
      </c>
    </row>
    <row r="3" spans="1:22" x14ac:dyDescent="0.25">
      <c r="C3" s="14">
        <v>1220000000</v>
      </c>
      <c r="D3" s="14">
        <v>1800000000</v>
      </c>
      <c r="E3" s="14">
        <v>2800000000</v>
      </c>
      <c r="F3" s="14">
        <v>3900000000</v>
      </c>
      <c r="G3" s="14">
        <v>4750000000</v>
      </c>
      <c r="H3" s="14">
        <v>656000000000</v>
      </c>
      <c r="I3" s="14">
        <v>750000000000</v>
      </c>
      <c r="J3" s="14">
        <v>52000000000</v>
      </c>
      <c r="K3" s="14">
        <v>170570000000</v>
      </c>
      <c r="L3" s="14">
        <v>746500000000</v>
      </c>
      <c r="M3" s="14">
        <v>2000000000000</v>
      </c>
      <c r="N3" s="14">
        <v>6000000000000</v>
      </c>
      <c r="O3" s="14">
        <v>123890000000</v>
      </c>
      <c r="P3" s="14">
        <v>14400000000000</v>
      </c>
      <c r="Q3" s="14">
        <v>14400000000000</v>
      </c>
      <c r="R3" s="14">
        <v>2000000000</v>
      </c>
      <c r="S3" s="14">
        <v>3700000000000</v>
      </c>
      <c r="U3" s="23">
        <v>14200000000000</v>
      </c>
    </row>
    <row r="4" spans="1:22" x14ac:dyDescent="0.25">
      <c r="C4" s="14"/>
      <c r="D4" s="14"/>
      <c r="E4" s="14"/>
      <c r="G4" s="14">
        <v>8800000000</v>
      </c>
      <c r="H4" s="14">
        <v>656000000000</v>
      </c>
      <c r="I4" s="14">
        <v>24000000000</v>
      </c>
      <c r="J4" s="14">
        <v>52000000000</v>
      </c>
      <c r="K4" s="14">
        <v>5000000000</v>
      </c>
      <c r="L4" s="14">
        <v>1500000000</v>
      </c>
      <c r="M4" s="14">
        <v>195000000000</v>
      </c>
      <c r="N4" s="14">
        <v>19000000000000</v>
      </c>
      <c r="O4" s="14">
        <v>3500000</v>
      </c>
      <c r="P4" s="14">
        <v>561000000000</v>
      </c>
      <c r="Q4" s="14">
        <v>27500000000</v>
      </c>
      <c r="R4" s="14">
        <v>3750000000</v>
      </c>
      <c r="S4" s="14">
        <v>3000000000000</v>
      </c>
      <c r="U4" s="24">
        <v>14200000000000</v>
      </c>
    </row>
    <row r="5" spans="1:22" x14ac:dyDescent="0.25">
      <c r="H5" s="14">
        <v>656000000000</v>
      </c>
      <c r="I5" s="14">
        <v>200000000000</v>
      </c>
      <c r="J5" s="14">
        <v>6400000000</v>
      </c>
      <c r="K5" s="14">
        <v>1000000000000</v>
      </c>
      <c r="L5" s="14">
        <v>19000000000</v>
      </c>
      <c r="M5" s="14">
        <v>1710400000000</v>
      </c>
      <c r="N5" s="14">
        <v>245000000</v>
      </c>
      <c r="O5" s="14">
        <v>1000000000000</v>
      </c>
      <c r="P5" s="14">
        <v>561040000000</v>
      </c>
      <c r="Q5" s="14">
        <v>6080000000</v>
      </c>
      <c r="R5" s="14">
        <v>6750000000</v>
      </c>
      <c r="S5" s="14">
        <v>3000000000000</v>
      </c>
      <c r="U5" s="23">
        <v>3600000000000</v>
      </c>
    </row>
    <row r="6" spans="1:22" x14ac:dyDescent="0.25">
      <c r="H6" s="14">
        <v>2290000000000</v>
      </c>
      <c r="I6" s="14">
        <v>29000000000</v>
      </c>
      <c r="J6" s="14">
        <v>332000000000</v>
      </c>
      <c r="K6" s="14">
        <v>8500000000</v>
      </c>
      <c r="L6" s="14">
        <v>4590000000000</v>
      </c>
      <c r="M6" s="14">
        <v>187000000000</v>
      </c>
      <c r="N6" s="14">
        <v>267000000000</v>
      </c>
      <c r="O6" s="14">
        <v>253000000000</v>
      </c>
      <c r="P6" s="14">
        <v>471170000000</v>
      </c>
      <c r="Q6" s="14">
        <v>2902000000</v>
      </c>
      <c r="R6" s="14">
        <v>1250000000</v>
      </c>
      <c r="S6" s="14">
        <v>1800000000000</v>
      </c>
      <c r="U6" s="24">
        <v>7100000000000</v>
      </c>
    </row>
    <row r="7" spans="1:22" x14ac:dyDescent="0.25">
      <c r="H7" s="14">
        <v>5400000000</v>
      </c>
      <c r="I7" s="14">
        <v>400000000000</v>
      </c>
      <c r="K7" s="14">
        <v>266000000000</v>
      </c>
      <c r="L7" s="14">
        <v>7350000000</v>
      </c>
      <c r="M7" s="14">
        <v>195000000000</v>
      </c>
      <c r="N7" s="14">
        <v>6500000000</v>
      </c>
      <c r="O7" s="14">
        <v>6000000000000</v>
      </c>
      <c r="P7" s="14">
        <v>383900000000</v>
      </c>
      <c r="Q7" s="14">
        <v>27500000000</v>
      </c>
      <c r="R7" s="14">
        <v>1050000000</v>
      </c>
      <c r="S7" s="14">
        <v>360000000000</v>
      </c>
      <c r="U7" s="23">
        <v>1800000000000</v>
      </c>
    </row>
    <row r="8" spans="1:22" x14ac:dyDescent="0.25">
      <c r="H8" s="14">
        <v>200000000000</v>
      </c>
      <c r="I8" s="14">
        <v>5950000000</v>
      </c>
      <c r="K8" s="14">
        <v>3500000000000</v>
      </c>
      <c r="L8" s="14">
        <v>19000000000</v>
      </c>
      <c r="M8" s="14">
        <v>387158000000</v>
      </c>
      <c r="N8" s="14">
        <v>267000000000</v>
      </c>
      <c r="O8" s="14">
        <v>24750000000</v>
      </c>
      <c r="P8" s="14">
        <v>78000000000</v>
      </c>
      <c r="R8" s="14">
        <v>1600000000000</v>
      </c>
      <c r="S8" s="14">
        <v>30000000000</v>
      </c>
      <c r="U8" s="24">
        <v>531000000000</v>
      </c>
    </row>
    <row r="9" spans="1:22" x14ac:dyDescent="0.25">
      <c r="I9" s="14">
        <v>3200000000</v>
      </c>
      <c r="K9" s="14">
        <v>60000000000</v>
      </c>
      <c r="L9" s="14">
        <v>550000000000</v>
      </c>
      <c r="M9" s="14">
        <v>97000000000</v>
      </c>
      <c r="N9" s="14">
        <v>64100000000</v>
      </c>
      <c r="O9" s="14">
        <v>1600000000</v>
      </c>
      <c r="P9" s="14">
        <v>134000000000</v>
      </c>
      <c r="R9" s="14">
        <v>21000000000</v>
      </c>
      <c r="S9" s="14">
        <v>11000000000000</v>
      </c>
      <c r="U9" s="23">
        <v>700000000000</v>
      </c>
    </row>
    <row r="10" spans="1:22" x14ac:dyDescent="0.25">
      <c r="I10" s="14">
        <v>7000000000</v>
      </c>
      <c r="K10" s="14">
        <v>6900000000</v>
      </c>
      <c r="M10" s="14">
        <v>97000000000</v>
      </c>
      <c r="N10" s="14">
        <v>21400000000</v>
      </c>
      <c r="O10" s="14">
        <v>380000000</v>
      </c>
      <c r="P10" s="14">
        <v>102199000000000</v>
      </c>
      <c r="S10" s="14">
        <v>3000000000000</v>
      </c>
      <c r="U10" s="24">
        <v>60000000000000</v>
      </c>
    </row>
    <row r="11" spans="1:22" x14ac:dyDescent="0.25">
      <c r="I11" s="14">
        <v>24000000000</v>
      </c>
      <c r="K11" s="14">
        <v>541000000</v>
      </c>
      <c r="M11" s="14">
        <v>141000000000</v>
      </c>
      <c r="N11" s="14">
        <v>300000000000</v>
      </c>
      <c r="O11" s="14">
        <v>10000000</v>
      </c>
      <c r="P11" s="14">
        <v>36570000000</v>
      </c>
      <c r="S11" s="14">
        <v>11000000000000</v>
      </c>
      <c r="U11" s="23">
        <v>14200000000000</v>
      </c>
    </row>
    <row r="12" spans="1:22" x14ac:dyDescent="0.25">
      <c r="I12" s="14">
        <v>225000000000</v>
      </c>
      <c r="K12" s="14">
        <v>440000000000</v>
      </c>
      <c r="M12" s="14">
        <v>141000000000</v>
      </c>
      <c r="N12" s="14">
        <v>10000000000</v>
      </c>
      <c r="O12" s="14">
        <v>9000000000</v>
      </c>
      <c r="P12" s="14">
        <v>14400000000000</v>
      </c>
      <c r="S12" s="14">
        <v>6200000000000</v>
      </c>
      <c r="U12" s="24">
        <v>14200000000000</v>
      </c>
    </row>
    <row r="13" spans="1:22" x14ac:dyDescent="0.25">
      <c r="C13" s="14"/>
      <c r="D13" s="14"/>
      <c r="E13" s="14"/>
      <c r="M13" s="14">
        <v>195000000000</v>
      </c>
      <c r="N13" s="14">
        <v>70000000000</v>
      </c>
      <c r="O13" s="14">
        <v>1000000000000</v>
      </c>
      <c r="P13" s="14">
        <v>47171000000000</v>
      </c>
      <c r="S13" s="14">
        <v>11000000000000</v>
      </c>
      <c r="U13" s="23">
        <v>3600000000000</v>
      </c>
    </row>
    <row r="14" spans="1:22" x14ac:dyDescent="0.25">
      <c r="C14" s="14"/>
      <c r="D14" s="14"/>
      <c r="E14" s="14"/>
      <c r="M14" s="14">
        <v>7770000000</v>
      </c>
      <c r="N14" s="14">
        <v>60000000000</v>
      </c>
      <c r="P14" s="14">
        <v>14400000000000</v>
      </c>
      <c r="S14" s="14">
        <v>110000000000</v>
      </c>
      <c r="U14" s="24">
        <v>33000000000000</v>
      </c>
    </row>
    <row r="15" spans="1:22" x14ac:dyDescent="0.25">
      <c r="M15" s="14">
        <v>97000000000</v>
      </c>
      <c r="N15" s="14">
        <v>1700000000000</v>
      </c>
      <c r="P15" s="14">
        <v>68000000000</v>
      </c>
      <c r="S15" s="14">
        <v>337000000000</v>
      </c>
      <c r="U15" s="23">
        <v>14200000000000</v>
      </c>
    </row>
    <row r="16" spans="1:22" x14ac:dyDescent="0.25">
      <c r="M16" s="14">
        <v>1700000000000</v>
      </c>
      <c r="N16" s="14">
        <v>1700000000000</v>
      </c>
      <c r="P16" s="14">
        <v>561000000000</v>
      </c>
      <c r="S16" s="14">
        <v>242000000000</v>
      </c>
    </row>
    <row r="17" spans="3:19" x14ac:dyDescent="0.25">
      <c r="N17" s="14">
        <v>450000000000</v>
      </c>
      <c r="P17" s="14">
        <v>202210000000</v>
      </c>
      <c r="S17" s="14">
        <v>26000000000</v>
      </c>
    </row>
    <row r="18" spans="3:19" x14ac:dyDescent="0.25">
      <c r="N18" s="14">
        <v>79300000000</v>
      </c>
      <c r="P18" s="14">
        <v>14400000000000</v>
      </c>
      <c r="S18" s="14">
        <v>12000000000</v>
      </c>
    </row>
    <row r="19" spans="3:19" x14ac:dyDescent="0.25">
      <c r="N19" s="14">
        <v>948000000000</v>
      </c>
      <c r="P19" s="14">
        <v>68000000000</v>
      </c>
      <c r="S19" s="14">
        <v>386000000000</v>
      </c>
    </row>
    <row r="20" spans="3:19" x14ac:dyDescent="0.25">
      <c r="N20" s="14">
        <v>1500000000000</v>
      </c>
      <c r="P20" s="14">
        <v>14400000000000</v>
      </c>
      <c r="S20" s="14">
        <v>47000000000</v>
      </c>
    </row>
    <row r="21" spans="3:19" x14ac:dyDescent="0.25">
      <c r="N21" s="14">
        <v>110000000000</v>
      </c>
      <c r="P21" s="14">
        <v>68000000000</v>
      </c>
      <c r="S21" s="14">
        <v>6250000000000</v>
      </c>
    </row>
    <row r="22" spans="3:19" x14ac:dyDescent="0.25">
      <c r="C22" s="14"/>
      <c r="D22" s="14"/>
      <c r="E22" s="14"/>
      <c r="N22" s="14">
        <v>14200000000000</v>
      </c>
      <c r="S22" s="14">
        <v>300000000000</v>
      </c>
    </row>
    <row r="23" spans="3:19" x14ac:dyDescent="0.25">
      <c r="N23" s="14">
        <v>1300000000</v>
      </c>
      <c r="S23" s="14">
        <v>6250000000000</v>
      </c>
    </row>
    <row r="24" spans="3:19" x14ac:dyDescent="0.25">
      <c r="N24" s="14">
        <v>1700000000000</v>
      </c>
      <c r="S24" s="14">
        <v>3000000000000</v>
      </c>
    </row>
    <row r="25" spans="3:19" x14ac:dyDescent="0.25">
      <c r="N25" s="14">
        <v>501000000000</v>
      </c>
      <c r="S25" s="14">
        <v>11100000000000</v>
      </c>
    </row>
    <row r="26" spans="3:19" x14ac:dyDescent="0.25">
      <c r="N26" s="14">
        <v>7500000000000</v>
      </c>
      <c r="S26" s="14">
        <v>1120000000000</v>
      </c>
    </row>
    <row r="27" spans="3:19" x14ac:dyDescent="0.25">
      <c r="N27" s="14">
        <v>14400000000000</v>
      </c>
      <c r="S27" s="14">
        <v>341000000000</v>
      </c>
    </row>
    <row r="28" spans="3:19" x14ac:dyDescent="0.25">
      <c r="N28" s="14">
        <v>7065000000</v>
      </c>
      <c r="S28" s="14">
        <v>1100000000000</v>
      </c>
    </row>
    <row r="29" spans="3:19" x14ac:dyDescent="0.25">
      <c r="N29" s="14">
        <v>1700000000000</v>
      </c>
      <c r="S29" s="14">
        <v>1100000000000</v>
      </c>
    </row>
    <row r="30" spans="3:19" x14ac:dyDescent="0.25">
      <c r="N30" s="14">
        <v>30700000000</v>
      </c>
      <c r="S30" s="14">
        <v>6250000000000</v>
      </c>
    </row>
    <row r="31" spans="3:19" x14ac:dyDescent="0.25">
      <c r="N31" s="14">
        <v>6000000000000</v>
      </c>
      <c r="S31" s="14">
        <v>6250000000000</v>
      </c>
    </row>
    <row r="32" spans="3:19" x14ac:dyDescent="0.25">
      <c r="N32" s="14">
        <v>8900000000000</v>
      </c>
      <c r="S32" s="14">
        <v>6200000000000</v>
      </c>
    </row>
    <row r="33" spans="14:19" x14ac:dyDescent="0.25">
      <c r="N33" s="14">
        <v>6500000000</v>
      </c>
      <c r="S33" s="14">
        <v>11000000000000</v>
      </c>
    </row>
    <row r="34" spans="14:19" x14ac:dyDescent="0.25">
      <c r="N34" s="14">
        <v>471000000000</v>
      </c>
      <c r="S34" s="14">
        <v>11000000000000</v>
      </c>
    </row>
    <row r="35" spans="14:19" x14ac:dyDescent="0.25">
      <c r="N35" s="14">
        <v>130000000000</v>
      </c>
      <c r="S35" s="14">
        <v>11000000000000</v>
      </c>
    </row>
    <row r="36" spans="14:19" x14ac:dyDescent="0.25">
      <c r="N36" s="14">
        <v>28000000000</v>
      </c>
      <c r="S36" s="14">
        <v>6200000000000</v>
      </c>
    </row>
    <row r="37" spans="14:19" x14ac:dyDescent="0.25">
      <c r="N37" s="14">
        <v>450000000000</v>
      </c>
      <c r="S37" s="14">
        <v>300000000000</v>
      </c>
    </row>
    <row r="38" spans="14:19" x14ac:dyDescent="0.25">
      <c r="N38" s="14">
        <v>1700000000000</v>
      </c>
      <c r="S38" s="14">
        <v>210000000000</v>
      </c>
    </row>
    <row r="39" spans="14:19" x14ac:dyDescent="0.25">
      <c r="N39" s="14">
        <v>30000000000</v>
      </c>
      <c r="S39" s="14">
        <v>430000000000</v>
      </c>
    </row>
    <row r="40" spans="14:19" x14ac:dyDescent="0.25">
      <c r="N40" s="14">
        <v>1700000000000</v>
      </c>
      <c r="S40" s="14">
        <v>80000000000</v>
      </c>
    </row>
    <row r="41" spans="14:19" x14ac:dyDescent="0.25">
      <c r="N41" s="14">
        <v>50000000000</v>
      </c>
      <c r="S41" s="14">
        <v>11100000000000</v>
      </c>
    </row>
    <row r="42" spans="14:19" x14ac:dyDescent="0.25">
      <c r="N42" s="14">
        <v>2300000000000</v>
      </c>
      <c r="S42" s="14">
        <v>100000000000</v>
      </c>
    </row>
    <row r="43" spans="14:19" x14ac:dyDescent="0.25">
      <c r="N43" s="14">
        <v>79400000000</v>
      </c>
    </row>
    <row r="44" spans="14:19" x14ac:dyDescent="0.25">
      <c r="N44" s="14">
        <v>1700000000000</v>
      </c>
    </row>
    <row r="45" spans="14:19" x14ac:dyDescent="0.25">
      <c r="N45" s="14">
        <v>250000000000</v>
      </c>
    </row>
    <row r="46" spans="14:19" x14ac:dyDescent="0.25">
      <c r="N46" s="14">
        <v>4000000000000</v>
      </c>
    </row>
    <row r="47" spans="14:19" x14ac:dyDescent="0.25">
      <c r="N47" s="14">
        <v>8900000000000</v>
      </c>
    </row>
    <row r="48" spans="14:19" x14ac:dyDescent="0.25">
      <c r="N48" s="14">
        <v>267000000000</v>
      </c>
    </row>
    <row r="49" spans="14:14" x14ac:dyDescent="0.25">
      <c r="N49" s="14">
        <v>34000000000</v>
      </c>
    </row>
    <row r="50" spans="14:14" x14ac:dyDescent="0.25">
      <c r="N50" s="14">
        <v>1290000000000</v>
      </c>
    </row>
    <row r="51" spans="14:14" x14ac:dyDescent="0.25">
      <c r="N51" s="14">
        <v>267000000000</v>
      </c>
    </row>
    <row r="52" spans="14:14" x14ac:dyDescent="0.25">
      <c r="N52" s="14">
        <v>34000000000</v>
      </c>
    </row>
    <row r="53" spans="14:14" x14ac:dyDescent="0.25">
      <c r="N53" s="14">
        <v>1290000000000</v>
      </c>
    </row>
    <row r="54" spans="14:14" x14ac:dyDescent="0.25">
      <c r="N54" s="14">
        <v>25000000000</v>
      </c>
    </row>
    <row r="55" spans="14:14" x14ac:dyDescent="0.25">
      <c r="N55" s="14">
        <v>1700000000000</v>
      </c>
    </row>
    <row r="56" spans="14:14" x14ac:dyDescent="0.25">
      <c r="N56" s="14">
        <v>60000000000</v>
      </c>
    </row>
    <row r="57" spans="14:14" x14ac:dyDescent="0.25">
      <c r="N57" s="14">
        <v>70000000000</v>
      </c>
    </row>
    <row r="58" spans="14:14" x14ac:dyDescent="0.25">
      <c r="N58" s="14">
        <v>1290000000000</v>
      </c>
    </row>
    <row r="59" spans="14:14" x14ac:dyDescent="0.25">
      <c r="N59" s="14">
        <v>70000000000</v>
      </c>
    </row>
    <row r="60" spans="14:14" x14ac:dyDescent="0.25">
      <c r="N60" s="14">
        <v>60000000000</v>
      </c>
    </row>
    <row r="61" spans="14:14" x14ac:dyDescent="0.25">
      <c r="N61" s="14">
        <v>28000000000</v>
      </c>
    </row>
    <row r="62" spans="14:14" x14ac:dyDescent="0.25">
      <c r="N62" s="14">
        <v>1500000000000</v>
      </c>
    </row>
    <row r="63" spans="14:14" x14ac:dyDescent="0.25">
      <c r="N63" s="14">
        <v>10000000000</v>
      </c>
    </row>
    <row r="64" spans="14:14" x14ac:dyDescent="0.25">
      <c r="N64" s="14">
        <v>8100000000</v>
      </c>
    </row>
    <row r="65" spans="14:14" x14ac:dyDescent="0.25">
      <c r="N65" s="14">
        <v>245000000</v>
      </c>
    </row>
    <row r="66" spans="14:14" x14ac:dyDescent="0.25">
      <c r="N66" s="14">
        <v>450000000000</v>
      </c>
    </row>
    <row r="67" spans="14:14" x14ac:dyDescent="0.25">
      <c r="N67" s="14">
        <v>1700000000000</v>
      </c>
    </row>
    <row r="68" spans="14:14" x14ac:dyDescent="0.25">
      <c r="N68" s="14">
        <v>1500000000000</v>
      </c>
    </row>
    <row r="69" spans="14:14" x14ac:dyDescent="0.25">
      <c r="N69" s="14">
        <v>1700000000000</v>
      </c>
    </row>
    <row r="70" spans="14:14" x14ac:dyDescent="0.25">
      <c r="N70" s="14">
        <v>8900000000000</v>
      </c>
    </row>
    <row r="71" spans="14:14" x14ac:dyDescent="0.25">
      <c r="N71" s="14">
        <v>79000000000</v>
      </c>
    </row>
    <row r="72" spans="14:14" x14ac:dyDescent="0.25">
      <c r="N72" s="14">
        <v>250000000000</v>
      </c>
    </row>
    <row r="73" spans="14:14" x14ac:dyDescent="0.25">
      <c r="N73" s="14">
        <v>1200000000000</v>
      </c>
    </row>
    <row r="74" spans="14:14" x14ac:dyDescent="0.25">
      <c r="N74" s="14">
        <v>1200000000000</v>
      </c>
    </row>
    <row r="75" spans="14:14" x14ac:dyDescent="0.25">
      <c r="N75" s="14">
        <v>1290000000000</v>
      </c>
    </row>
    <row r="76" spans="14:14" x14ac:dyDescent="0.25">
      <c r="N76" s="14">
        <v>3000000000000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4DF1-712E-471D-8CC1-8E1313F6E9F4}">
  <dimension ref="A1:D126"/>
  <sheetViews>
    <sheetView topLeftCell="A4" workbookViewId="0">
      <selection activeCell="L19" sqref="L19"/>
    </sheetView>
  </sheetViews>
  <sheetFormatPr baseColWidth="10" defaultRowHeight="15" x14ac:dyDescent="0.25"/>
  <sheetData>
    <row r="1" spans="1:4" x14ac:dyDescent="0.25">
      <c r="A1" s="6" t="s">
        <v>19</v>
      </c>
      <c r="B1" s="14" t="s">
        <v>20</v>
      </c>
      <c r="C1" s="14" t="s">
        <v>21</v>
      </c>
      <c r="D1" s="14" t="s">
        <v>22</v>
      </c>
    </row>
    <row r="2" spans="1:4" x14ac:dyDescent="0.25">
      <c r="A2" s="6">
        <v>43417.488159722219</v>
      </c>
      <c r="B2" s="14" t="s">
        <v>23</v>
      </c>
      <c r="C2" s="14">
        <v>21</v>
      </c>
      <c r="D2" s="14">
        <v>13</v>
      </c>
    </row>
    <row r="3" spans="1:4" x14ac:dyDescent="0.25">
      <c r="A3" s="6">
        <v>43417.496886574074</v>
      </c>
      <c r="B3" s="14" t="s">
        <v>23</v>
      </c>
      <c r="C3" s="14">
        <v>21</v>
      </c>
      <c r="D3" s="14">
        <v>13</v>
      </c>
    </row>
    <row r="4" spans="1:4" x14ac:dyDescent="0.25">
      <c r="A4" s="6">
        <v>43418.130219907405</v>
      </c>
      <c r="B4" s="14" t="s">
        <v>23</v>
      </c>
      <c r="C4" s="14">
        <v>21</v>
      </c>
      <c r="D4" s="14">
        <v>13</v>
      </c>
    </row>
    <row r="5" spans="1:4" x14ac:dyDescent="0.25">
      <c r="A5" s="6">
        <v>43418.255243055559</v>
      </c>
      <c r="B5" s="14" t="s">
        <v>23</v>
      </c>
      <c r="C5" s="14">
        <v>21</v>
      </c>
      <c r="D5" s="14">
        <v>13</v>
      </c>
    </row>
    <row r="6" spans="1:4" x14ac:dyDescent="0.25">
      <c r="A6" s="6">
        <v>43419.131562499999</v>
      </c>
      <c r="B6" s="14" t="s">
        <v>23</v>
      </c>
      <c r="C6" s="14">
        <v>43</v>
      </c>
      <c r="D6" s="14">
        <v>19</v>
      </c>
    </row>
    <row r="7" spans="1:4" x14ac:dyDescent="0.25">
      <c r="A7" s="6">
        <v>43419.256493055553</v>
      </c>
      <c r="B7" s="14" t="s">
        <v>23</v>
      </c>
      <c r="C7" s="14">
        <v>43</v>
      </c>
      <c r="D7" s="14">
        <v>19</v>
      </c>
    </row>
    <row r="8" spans="1:4" x14ac:dyDescent="0.25">
      <c r="A8" s="6">
        <v>43420.133402777778</v>
      </c>
      <c r="B8" s="14" t="s">
        <v>23</v>
      </c>
      <c r="C8" s="14">
        <v>52</v>
      </c>
      <c r="D8" s="14">
        <v>22</v>
      </c>
    </row>
    <row r="9" spans="1:4" x14ac:dyDescent="0.25">
      <c r="A9" s="6">
        <v>43420.258252314816</v>
      </c>
      <c r="B9" s="14" t="s">
        <v>23</v>
      </c>
      <c r="C9" s="14">
        <v>52</v>
      </c>
      <c r="D9" s="14">
        <v>22</v>
      </c>
    </row>
    <row r="10" spans="1:4" x14ac:dyDescent="0.25">
      <c r="A10" s="6">
        <v>43421.135844907411</v>
      </c>
      <c r="B10" s="14" t="s">
        <v>23</v>
      </c>
      <c r="C10" s="14">
        <v>87</v>
      </c>
      <c r="D10" s="14">
        <v>32</v>
      </c>
    </row>
    <row r="11" spans="1:4" x14ac:dyDescent="0.25">
      <c r="A11" s="6">
        <v>43421.260914351849</v>
      </c>
      <c r="B11" s="14" t="s">
        <v>23</v>
      </c>
      <c r="C11" s="14">
        <v>87</v>
      </c>
      <c r="D11" s="14">
        <v>32</v>
      </c>
    </row>
    <row r="12" spans="1:4" x14ac:dyDescent="0.25">
      <c r="A12" s="6">
        <v>43422.141539351855</v>
      </c>
      <c r="B12" s="14" t="s">
        <v>23</v>
      </c>
      <c r="C12" s="14">
        <v>105</v>
      </c>
      <c r="D12" s="14">
        <v>38</v>
      </c>
    </row>
    <row r="13" spans="1:4" x14ac:dyDescent="0.25">
      <c r="A13" s="6">
        <v>43422.26666666667</v>
      </c>
      <c r="B13" s="14" t="s">
        <v>23</v>
      </c>
      <c r="C13" s="14">
        <v>104</v>
      </c>
      <c r="D13" s="14">
        <v>38</v>
      </c>
    </row>
    <row r="14" spans="1:4" x14ac:dyDescent="0.25">
      <c r="A14" s="6">
        <v>43423.149456018517</v>
      </c>
      <c r="B14" s="14" t="s">
        <v>23</v>
      </c>
      <c r="C14" s="14">
        <v>139</v>
      </c>
      <c r="D14" s="14">
        <v>43</v>
      </c>
    </row>
    <row r="15" spans="1:4" x14ac:dyDescent="0.25">
      <c r="A15" s="6">
        <v>43423.273958333331</v>
      </c>
      <c r="B15" s="14" t="s">
        <v>23</v>
      </c>
      <c r="C15" s="14">
        <v>139</v>
      </c>
      <c r="D15" s="14">
        <v>43</v>
      </c>
    </row>
    <row r="16" spans="1:4" x14ac:dyDescent="0.25">
      <c r="A16" s="6">
        <v>43424.149293981478</v>
      </c>
      <c r="B16" s="14" t="s">
        <v>23</v>
      </c>
      <c r="C16" s="14">
        <v>139</v>
      </c>
      <c r="D16" s="14">
        <v>43</v>
      </c>
    </row>
    <row r="17" spans="1:4" x14ac:dyDescent="0.25">
      <c r="A17" s="6">
        <v>43424.274537037039</v>
      </c>
      <c r="B17" s="14" t="s">
        <v>23</v>
      </c>
      <c r="C17" s="14">
        <v>139</v>
      </c>
      <c r="D17" s="14">
        <v>43</v>
      </c>
    </row>
    <row r="18" spans="1:4" x14ac:dyDescent="0.25">
      <c r="A18" s="6">
        <v>43425.150046296294</v>
      </c>
      <c r="B18" s="14" t="s">
        <v>23</v>
      </c>
      <c r="C18" s="14">
        <v>139</v>
      </c>
      <c r="D18" s="14">
        <v>43</v>
      </c>
    </row>
    <row r="19" spans="1:4" x14ac:dyDescent="0.25">
      <c r="A19" s="6">
        <v>43425.27511574074</v>
      </c>
      <c r="B19" s="14" t="s">
        <v>23</v>
      </c>
      <c r="C19" s="14">
        <v>139</v>
      </c>
      <c r="D19" s="14">
        <v>43</v>
      </c>
    </row>
    <row r="20" spans="1:4" x14ac:dyDescent="0.25">
      <c r="A20" s="6">
        <v>43426.150347222225</v>
      </c>
      <c r="B20" s="14" t="s">
        <v>23</v>
      </c>
      <c r="C20" s="14">
        <v>139</v>
      </c>
      <c r="D20" s="14">
        <v>43</v>
      </c>
    </row>
    <row r="21" spans="1:4" x14ac:dyDescent="0.25">
      <c r="A21" s="6">
        <v>43426.275150462963</v>
      </c>
      <c r="B21" s="14" t="s">
        <v>23</v>
      </c>
      <c r="C21" s="14">
        <v>139</v>
      </c>
      <c r="D21" s="14">
        <v>43</v>
      </c>
    </row>
    <row r="22" spans="1:4" x14ac:dyDescent="0.25">
      <c r="A22" s="6">
        <v>43427.155717592592</v>
      </c>
      <c r="B22" s="14" t="s">
        <v>23</v>
      </c>
      <c r="C22" s="14">
        <v>158</v>
      </c>
      <c r="D22" s="14">
        <v>60</v>
      </c>
    </row>
    <row r="23" spans="1:4" x14ac:dyDescent="0.25">
      <c r="A23" s="6">
        <v>43427.280659722222</v>
      </c>
      <c r="B23" s="14" t="s">
        <v>23</v>
      </c>
      <c r="C23" s="14">
        <v>158</v>
      </c>
      <c r="D23" s="14">
        <v>60</v>
      </c>
    </row>
    <row r="24" spans="1:4" x14ac:dyDescent="0.25">
      <c r="A24" s="6">
        <v>43428.159236111111</v>
      </c>
      <c r="B24" s="14" t="s">
        <v>23</v>
      </c>
      <c r="C24" s="14">
        <v>196</v>
      </c>
      <c r="D24" s="14">
        <v>71</v>
      </c>
    </row>
    <row r="25" spans="1:4" x14ac:dyDescent="0.25">
      <c r="A25" s="6">
        <v>43428.283738425926</v>
      </c>
      <c r="B25" s="14" t="s">
        <v>23</v>
      </c>
      <c r="C25" s="14">
        <v>196</v>
      </c>
      <c r="D25" s="14">
        <v>71</v>
      </c>
    </row>
    <row r="26" spans="1:4" x14ac:dyDescent="0.25">
      <c r="A26" s="6">
        <v>43429.160590277781</v>
      </c>
      <c r="B26" s="14" t="s">
        <v>23</v>
      </c>
      <c r="C26" s="14">
        <v>219</v>
      </c>
      <c r="D26" s="14">
        <v>80</v>
      </c>
    </row>
    <row r="27" spans="1:4" x14ac:dyDescent="0.25">
      <c r="A27" s="6">
        <v>43429.285763888889</v>
      </c>
      <c r="B27" s="14" t="s">
        <v>23</v>
      </c>
      <c r="C27" s="14">
        <v>219</v>
      </c>
      <c r="D27" s="14">
        <v>80</v>
      </c>
    </row>
    <row r="28" spans="1:4" x14ac:dyDescent="0.25">
      <c r="A28" s="6">
        <v>43430.164768518516</v>
      </c>
      <c r="B28" s="14" t="s">
        <v>23</v>
      </c>
      <c r="C28" s="14">
        <v>249</v>
      </c>
      <c r="D28" s="14">
        <v>96</v>
      </c>
    </row>
    <row r="29" spans="1:4" x14ac:dyDescent="0.25">
      <c r="A29" s="6">
        <v>43430.288865740738</v>
      </c>
      <c r="B29" s="14" t="s">
        <v>23</v>
      </c>
      <c r="C29" s="14">
        <v>249</v>
      </c>
      <c r="D29" s="14">
        <v>96</v>
      </c>
    </row>
    <row r="30" spans="1:4" x14ac:dyDescent="0.25">
      <c r="A30" s="6">
        <v>43431.165995370371</v>
      </c>
      <c r="B30" s="14" t="s">
        <v>23</v>
      </c>
      <c r="C30" s="14">
        <v>264</v>
      </c>
      <c r="D30" s="14">
        <v>98</v>
      </c>
    </row>
    <row r="31" spans="1:4" x14ac:dyDescent="0.25">
      <c r="A31" s="6">
        <v>43431.291006944448</v>
      </c>
      <c r="B31" s="14" t="s">
        <v>23</v>
      </c>
      <c r="C31" s="14">
        <v>263</v>
      </c>
      <c r="D31" s="14">
        <v>97</v>
      </c>
    </row>
    <row r="32" spans="1:4" x14ac:dyDescent="0.25">
      <c r="A32" s="6">
        <v>43432.166759259257</v>
      </c>
      <c r="B32" s="14" t="s">
        <v>23</v>
      </c>
      <c r="C32" s="14">
        <v>274</v>
      </c>
      <c r="D32" s="14">
        <v>101</v>
      </c>
    </row>
    <row r="33" spans="1:4" x14ac:dyDescent="0.25">
      <c r="A33" s="6">
        <v>43432.291817129626</v>
      </c>
      <c r="B33" s="14" t="s">
        <v>23</v>
      </c>
      <c r="C33" s="14">
        <v>274</v>
      </c>
      <c r="D33" s="14">
        <v>101</v>
      </c>
    </row>
    <row r="34" spans="1:4" x14ac:dyDescent="0.25">
      <c r="A34" s="6">
        <v>43433.167060185187</v>
      </c>
      <c r="B34" s="14" t="s">
        <v>23</v>
      </c>
      <c r="C34" s="14">
        <v>274</v>
      </c>
      <c r="D34" s="14">
        <v>101</v>
      </c>
    </row>
    <row r="35" spans="1:4" x14ac:dyDescent="0.25">
      <c r="A35" s="6">
        <v>43433.291678240741</v>
      </c>
      <c r="B35" s="14" t="s">
        <v>23</v>
      </c>
      <c r="C35" s="14">
        <v>274</v>
      </c>
      <c r="D35" s="14">
        <v>101</v>
      </c>
    </row>
    <row r="36" spans="1:4" x14ac:dyDescent="0.25">
      <c r="A36" s="6">
        <v>43434.167071759257</v>
      </c>
      <c r="B36" s="14" t="s">
        <v>23</v>
      </c>
      <c r="C36" s="14">
        <v>274</v>
      </c>
      <c r="D36" s="14">
        <v>101</v>
      </c>
    </row>
    <row r="37" spans="1:4" x14ac:dyDescent="0.25">
      <c r="A37" s="6">
        <v>43434.291458333333</v>
      </c>
      <c r="B37" s="14" t="s">
        <v>23</v>
      </c>
      <c r="C37" s="14">
        <v>274</v>
      </c>
      <c r="D37" s="14">
        <v>101</v>
      </c>
    </row>
    <row r="38" spans="1:4" x14ac:dyDescent="0.25">
      <c r="A38" s="6">
        <v>43435.167118055557</v>
      </c>
      <c r="B38" s="14" t="s">
        <v>23</v>
      </c>
      <c r="C38" s="14">
        <v>274</v>
      </c>
      <c r="D38" s="14">
        <v>101</v>
      </c>
    </row>
    <row r="39" spans="1:4" x14ac:dyDescent="0.25">
      <c r="A39" s="6">
        <v>43435.291585648149</v>
      </c>
      <c r="B39" s="14" t="s">
        <v>23</v>
      </c>
      <c r="C39" s="14">
        <v>274</v>
      </c>
      <c r="D39" s="14">
        <v>101</v>
      </c>
    </row>
    <row r="40" spans="1:4" x14ac:dyDescent="0.25">
      <c r="A40" s="6">
        <v>43436.166863425926</v>
      </c>
      <c r="B40" s="14" t="s">
        <v>23</v>
      </c>
      <c r="C40" s="14">
        <v>274</v>
      </c>
      <c r="D40" s="14">
        <v>101</v>
      </c>
    </row>
    <row r="41" spans="1:4" x14ac:dyDescent="0.25">
      <c r="A41" s="6">
        <v>43436.291504629633</v>
      </c>
      <c r="B41" s="14" t="s">
        <v>23</v>
      </c>
      <c r="C41" s="14">
        <v>274</v>
      </c>
      <c r="D41" s="14">
        <v>101</v>
      </c>
    </row>
    <row r="42" spans="1:4" x14ac:dyDescent="0.25">
      <c r="A42" s="6">
        <v>43437.166898148149</v>
      </c>
      <c r="B42" s="14" t="s">
        <v>23</v>
      </c>
      <c r="C42" s="14">
        <v>274</v>
      </c>
      <c r="D42" s="14">
        <v>101</v>
      </c>
    </row>
    <row r="43" spans="1:4" x14ac:dyDescent="0.25">
      <c r="A43" s="6">
        <v>43437.292395833334</v>
      </c>
      <c r="B43" s="14" t="s">
        <v>23</v>
      </c>
      <c r="C43" s="14">
        <v>274</v>
      </c>
      <c r="D43" s="14">
        <v>101</v>
      </c>
    </row>
    <row r="44" spans="1:4" x14ac:dyDescent="0.25">
      <c r="A44" s="6">
        <v>43437.589375000003</v>
      </c>
      <c r="B44" s="14" t="s">
        <v>23</v>
      </c>
      <c r="C44" s="14">
        <v>274</v>
      </c>
      <c r="D44" s="14">
        <v>101</v>
      </c>
    </row>
    <row r="45" spans="1:4" x14ac:dyDescent="0.25">
      <c r="A45" s="6">
        <v>43438.166863425926</v>
      </c>
      <c r="B45" s="14" t="s">
        <v>23</v>
      </c>
      <c r="C45" s="14">
        <v>274</v>
      </c>
      <c r="D45" s="14">
        <v>101</v>
      </c>
    </row>
    <row r="46" spans="1:4" x14ac:dyDescent="0.25">
      <c r="A46" s="6">
        <v>43438.250381944446</v>
      </c>
      <c r="B46" s="14" t="s">
        <v>23</v>
      </c>
      <c r="C46" s="14">
        <v>274</v>
      </c>
      <c r="D46" s="14">
        <v>101</v>
      </c>
    </row>
    <row r="47" spans="1:4" x14ac:dyDescent="0.25">
      <c r="A47" s="6">
        <v>43439.166273148148</v>
      </c>
      <c r="B47" s="14" t="s">
        <v>23</v>
      </c>
      <c r="C47" s="14">
        <v>274</v>
      </c>
      <c r="D47" s="14">
        <v>101</v>
      </c>
    </row>
    <row r="48" spans="1:4" x14ac:dyDescent="0.25">
      <c r="A48" s="6">
        <v>43439.250347222223</v>
      </c>
      <c r="B48" s="14" t="s">
        <v>23</v>
      </c>
      <c r="C48" s="14">
        <v>274</v>
      </c>
      <c r="D48" s="14">
        <v>101</v>
      </c>
    </row>
    <row r="49" spans="1:4" x14ac:dyDescent="0.25">
      <c r="A49" s="6">
        <v>43440.166307870371</v>
      </c>
      <c r="B49" s="14" t="s">
        <v>23</v>
      </c>
      <c r="C49" s="14">
        <v>274</v>
      </c>
      <c r="D49" s="14">
        <v>101</v>
      </c>
    </row>
    <row r="50" spans="1:4" x14ac:dyDescent="0.25">
      <c r="A50" s="6">
        <v>43440.250358796293</v>
      </c>
      <c r="B50" s="14" t="s">
        <v>23</v>
      </c>
      <c r="C50" s="14">
        <v>274</v>
      </c>
      <c r="D50" s="14">
        <v>101</v>
      </c>
    </row>
    <row r="51" spans="1:4" x14ac:dyDescent="0.25">
      <c r="A51" s="6">
        <v>43441.16646990741</v>
      </c>
      <c r="B51" s="14" t="s">
        <v>23</v>
      </c>
      <c r="C51" s="14">
        <v>274</v>
      </c>
      <c r="D51" s="14">
        <v>101</v>
      </c>
    </row>
    <row r="52" spans="1:4" x14ac:dyDescent="0.25">
      <c r="A52" s="6">
        <v>43441.25037037037</v>
      </c>
      <c r="B52" s="14" t="s">
        <v>23</v>
      </c>
      <c r="C52" s="14">
        <v>274</v>
      </c>
      <c r="D52" s="14">
        <v>101</v>
      </c>
    </row>
    <row r="53" spans="1:4" x14ac:dyDescent="0.25">
      <c r="A53" s="6">
        <v>43442.165879629632</v>
      </c>
      <c r="B53" s="14" t="s">
        <v>23</v>
      </c>
      <c r="C53" s="14">
        <v>274</v>
      </c>
      <c r="D53" s="14">
        <v>101</v>
      </c>
    </row>
    <row r="54" spans="1:4" x14ac:dyDescent="0.25">
      <c r="A54" s="6">
        <v>43442.250393518516</v>
      </c>
      <c r="B54" s="14" t="s">
        <v>23</v>
      </c>
      <c r="C54" s="14">
        <v>274</v>
      </c>
      <c r="D54" s="14">
        <v>101</v>
      </c>
    </row>
    <row r="55" spans="1:4" x14ac:dyDescent="0.25">
      <c r="A55" s="6">
        <v>43443.165625000001</v>
      </c>
      <c r="B55" s="14" t="s">
        <v>23</v>
      </c>
      <c r="C55" s="14">
        <v>274</v>
      </c>
      <c r="D55" s="14">
        <v>101</v>
      </c>
    </row>
    <row r="56" spans="1:4" x14ac:dyDescent="0.25">
      <c r="A56" s="6">
        <v>43443.2502662037</v>
      </c>
      <c r="B56" s="14" t="s">
        <v>23</v>
      </c>
      <c r="C56" s="14">
        <v>274</v>
      </c>
      <c r="D56" s="14">
        <v>101</v>
      </c>
    </row>
    <row r="57" spans="1:4" x14ac:dyDescent="0.25">
      <c r="A57" s="6">
        <v>43444.166956018518</v>
      </c>
      <c r="B57" s="14" t="s">
        <v>23</v>
      </c>
      <c r="C57" s="14">
        <v>274</v>
      </c>
      <c r="D57" s="14">
        <v>101</v>
      </c>
    </row>
    <row r="58" spans="1:4" x14ac:dyDescent="0.25">
      <c r="A58" s="6">
        <v>43444.250381944446</v>
      </c>
      <c r="B58" s="14" t="s">
        <v>23</v>
      </c>
      <c r="C58" s="14">
        <v>274</v>
      </c>
      <c r="D58" s="14">
        <v>101</v>
      </c>
    </row>
    <row r="59" spans="1:4" x14ac:dyDescent="0.25">
      <c r="A59" s="6">
        <v>43444.69017361111</v>
      </c>
      <c r="B59" s="14" t="s">
        <v>23</v>
      </c>
      <c r="C59" s="14">
        <v>274</v>
      </c>
      <c r="D59" s="14">
        <v>101</v>
      </c>
    </row>
    <row r="60" spans="1:4" x14ac:dyDescent="0.25">
      <c r="A60" s="6">
        <v>43444.69259259259</v>
      </c>
      <c r="B60" s="14" t="s">
        <v>23</v>
      </c>
      <c r="C60" s="14">
        <v>274</v>
      </c>
      <c r="D60" s="14">
        <v>101</v>
      </c>
    </row>
    <row r="61" spans="1:4" x14ac:dyDescent="0.25">
      <c r="A61" s="6">
        <v>43444.704201388886</v>
      </c>
      <c r="B61" s="14" t="s">
        <v>23</v>
      </c>
      <c r="C61" s="14">
        <v>274</v>
      </c>
      <c r="D61" s="14">
        <v>101</v>
      </c>
    </row>
    <row r="62" spans="1:4" x14ac:dyDescent="0.25">
      <c r="A62" s="6">
        <v>43444.705879629626</v>
      </c>
      <c r="B62" s="14" t="s">
        <v>23</v>
      </c>
      <c r="C62" s="14">
        <v>274</v>
      </c>
      <c r="D62" s="14">
        <v>101</v>
      </c>
    </row>
    <row r="63" spans="1:4" x14ac:dyDescent="0.25">
      <c r="A63" s="6">
        <v>43445.166620370372</v>
      </c>
      <c r="B63" s="14" t="s">
        <v>23</v>
      </c>
      <c r="C63" s="14">
        <v>274</v>
      </c>
      <c r="D63" s="14">
        <v>101</v>
      </c>
    </row>
    <row r="64" spans="1:4" x14ac:dyDescent="0.25">
      <c r="A64" s="6">
        <v>43445.253692129627</v>
      </c>
      <c r="B64" s="14" t="s">
        <v>23</v>
      </c>
      <c r="C64" s="14">
        <v>274</v>
      </c>
      <c r="D64" s="14">
        <v>101</v>
      </c>
    </row>
    <row r="65" spans="1:4" x14ac:dyDescent="0.25">
      <c r="A65" s="6">
        <v>43446.168032407404</v>
      </c>
      <c r="B65" s="14" t="s">
        <v>23</v>
      </c>
      <c r="C65" s="14">
        <v>298</v>
      </c>
      <c r="D65" s="14">
        <v>103</v>
      </c>
    </row>
    <row r="66" spans="1:4" x14ac:dyDescent="0.25">
      <c r="A66" s="6">
        <v>43446.264432870368</v>
      </c>
      <c r="B66" s="14" t="s">
        <v>23</v>
      </c>
      <c r="C66" s="14">
        <v>298</v>
      </c>
      <c r="D66" s="14">
        <v>103</v>
      </c>
    </row>
    <row r="67" spans="1:4" x14ac:dyDescent="0.25">
      <c r="A67" s="6">
        <v>43446.358472222222</v>
      </c>
      <c r="B67" s="14" t="s">
        <v>23</v>
      </c>
      <c r="C67" s="14">
        <v>298</v>
      </c>
      <c r="D67" s="14">
        <v>103</v>
      </c>
    </row>
    <row r="68" spans="1:4" x14ac:dyDescent="0.25">
      <c r="A68" s="6">
        <v>43447.169166666667</v>
      </c>
      <c r="B68" s="14" t="s">
        <v>23</v>
      </c>
      <c r="C68" s="14">
        <v>331</v>
      </c>
      <c r="D68" s="14">
        <v>109</v>
      </c>
    </row>
    <row r="69" spans="1:4" x14ac:dyDescent="0.25">
      <c r="A69" s="6">
        <v>43447.250439814816</v>
      </c>
      <c r="B69" s="14" t="s">
        <v>23</v>
      </c>
      <c r="C69" s="14">
        <v>331</v>
      </c>
      <c r="D69" s="14">
        <v>109</v>
      </c>
    </row>
    <row r="70" spans="1:4" x14ac:dyDescent="0.25">
      <c r="A70" s="6">
        <v>43448.169351851851</v>
      </c>
      <c r="B70" s="14" t="s">
        <v>23</v>
      </c>
      <c r="C70" s="14">
        <v>337</v>
      </c>
      <c r="D70" s="14">
        <v>112</v>
      </c>
    </row>
    <row r="71" spans="1:4" x14ac:dyDescent="0.25">
      <c r="A71" s="6">
        <v>43448.250462962962</v>
      </c>
      <c r="B71" s="14" t="s">
        <v>23</v>
      </c>
      <c r="C71" s="14">
        <v>337</v>
      </c>
      <c r="D71" s="14">
        <v>112</v>
      </c>
    </row>
    <row r="72" spans="1:4" x14ac:dyDescent="0.25">
      <c r="A72" s="6">
        <v>43449.170347222222</v>
      </c>
      <c r="B72" s="14" t="s">
        <v>23</v>
      </c>
      <c r="C72" s="14">
        <v>342</v>
      </c>
      <c r="D72" s="14">
        <v>112</v>
      </c>
    </row>
    <row r="73" spans="1:4" x14ac:dyDescent="0.25">
      <c r="A73" s="6">
        <v>43449.250300925924</v>
      </c>
      <c r="B73" s="14" t="s">
        <v>23</v>
      </c>
      <c r="C73" s="14">
        <v>347</v>
      </c>
      <c r="D73" s="14">
        <v>112</v>
      </c>
    </row>
    <row r="74" spans="1:4" x14ac:dyDescent="0.25">
      <c r="A74" s="6">
        <v>43450.169560185182</v>
      </c>
      <c r="B74" s="14" t="s">
        <v>23</v>
      </c>
      <c r="C74" s="14">
        <v>347</v>
      </c>
      <c r="D74" s="14">
        <v>112</v>
      </c>
    </row>
    <row r="75" spans="1:4" x14ac:dyDescent="0.25">
      <c r="A75" s="6">
        <v>43450.250289351854</v>
      </c>
      <c r="B75" s="14" t="s">
        <v>23</v>
      </c>
      <c r="C75" s="14">
        <v>347</v>
      </c>
      <c r="D75" s="14">
        <v>112</v>
      </c>
    </row>
    <row r="76" spans="1:4" x14ac:dyDescent="0.25">
      <c r="A76" s="6">
        <v>43451.170648148145</v>
      </c>
      <c r="B76" s="14" t="s">
        <v>23</v>
      </c>
      <c r="C76" s="14">
        <v>347</v>
      </c>
      <c r="D76" s="14">
        <v>112</v>
      </c>
    </row>
    <row r="77" spans="1:4" x14ac:dyDescent="0.25">
      <c r="A77" s="6">
        <v>43451.2503125</v>
      </c>
      <c r="B77" s="14" t="s">
        <v>23</v>
      </c>
      <c r="C77" s="14">
        <v>347</v>
      </c>
      <c r="D77" s="14">
        <v>112</v>
      </c>
    </row>
    <row r="78" spans="1:4" x14ac:dyDescent="0.25">
      <c r="A78" s="6">
        <v>43452.171770833331</v>
      </c>
      <c r="B78" s="14" t="s">
        <v>23</v>
      </c>
      <c r="C78" s="14">
        <v>356</v>
      </c>
      <c r="D78" s="14">
        <v>115</v>
      </c>
    </row>
    <row r="79" spans="1:4" x14ac:dyDescent="0.25">
      <c r="A79" s="6">
        <v>43452.25037037037</v>
      </c>
      <c r="B79" s="14" t="s">
        <v>23</v>
      </c>
      <c r="C79" s="14">
        <v>356</v>
      </c>
      <c r="D79" s="14">
        <v>115</v>
      </c>
    </row>
    <row r="80" spans="1:4" x14ac:dyDescent="0.25">
      <c r="A80" s="6">
        <v>43453.17255787037</v>
      </c>
      <c r="B80" s="14" t="s">
        <v>23</v>
      </c>
      <c r="C80" s="14">
        <v>356</v>
      </c>
      <c r="D80" s="14">
        <v>115</v>
      </c>
    </row>
    <row r="81" spans="1:4" x14ac:dyDescent="0.25">
      <c r="A81" s="6">
        <v>43453.250347222223</v>
      </c>
      <c r="B81" s="14" t="s">
        <v>23</v>
      </c>
      <c r="C81" s="14">
        <v>356</v>
      </c>
      <c r="D81" s="14">
        <v>115</v>
      </c>
    </row>
    <row r="82" spans="1:4" x14ac:dyDescent="0.25">
      <c r="A82" s="6">
        <v>43454.172719907408</v>
      </c>
      <c r="B82" s="14" t="s">
        <v>23</v>
      </c>
      <c r="C82" s="14">
        <v>356</v>
      </c>
      <c r="D82" s="14">
        <v>115</v>
      </c>
    </row>
    <row r="83" spans="1:4" x14ac:dyDescent="0.25">
      <c r="A83" s="6">
        <v>43454.25037037037</v>
      </c>
      <c r="B83" s="14" t="s">
        <v>23</v>
      </c>
      <c r="C83" s="14">
        <v>356</v>
      </c>
      <c r="D83" s="14">
        <v>115</v>
      </c>
    </row>
    <row r="84" spans="1:4" x14ac:dyDescent="0.25">
      <c r="A84" s="6">
        <v>43455.172569444447</v>
      </c>
      <c r="B84" s="14" t="s">
        <v>23</v>
      </c>
      <c r="C84" s="14">
        <v>356</v>
      </c>
      <c r="D84" s="14">
        <v>115</v>
      </c>
    </row>
    <row r="85" spans="1:4" x14ac:dyDescent="0.25">
      <c r="A85" s="6">
        <v>43455.250347222223</v>
      </c>
      <c r="B85" s="14" t="s">
        <v>23</v>
      </c>
      <c r="C85" s="14">
        <v>356</v>
      </c>
      <c r="D85" s="14">
        <v>115</v>
      </c>
    </row>
    <row r="86" spans="1:4" x14ac:dyDescent="0.25">
      <c r="A86" s="6">
        <v>43456.171886574077</v>
      </c>
      <c r="B86" s="14" t="s">
        <v>23</v>
      </c>
      <c r="C86" s="14">
        <v>356</v>
      </c>
      <c r="D86" s="14">
        <v>115</v>
      </c>
    </row>
    <row r="87" spans="1:4" x14ac:dyDescent="0.25">
      <c r="A87" s="6">
        <v>43456.250324074077</v>
      </c>
      <c r="B87" s="14" t="s">
        <v>23</v>
      </c>
      <c r="C87" s="14">
        <v>356</v>
      </c>
      <c r="D87" s="14">
        <v>115</v>
      </c>
    </row>
    <row r="88" spans="1:4" x14ac:dyDescent="0.25">
      <c r="A88" s="6">
        <v>43457.172222222223</v>
      </c>
      <c r="B88" s="14" t="s">
        <v>23</v>
      </c>
      <c r="C88" s="14">
        <v>369</v>
      </c>
      <c r="D88" s="14">
        <v>124</v>
      </c>
    </row>
    <row r="89" spans="1:4" x14ac:dyDescent="0.25">
      <c r="A89" s="6">
        <v>43457.250335648147</v>
      </c>
      <c r="B89" s="14" t="s">
        <v>23</v>
      </c>
      <c r="C89" s="14">
        <v>369</v>
      </c>
      <c r="D89" s="14">
        <v>124</v>
      </c>
    </row>
    <row r="90" spans="1:4" x14ac:dyDescent="0.25">
      <c r="A90" s="6">
        <v>43458.174722222226</v>
      </c>
      <c r="B90" s="14" t="s">
        <v>23</v>
      </c>
      <c r="C90" s="14">
        <v>369</v>
      </c>
      <c r="D90" s="14">
        <v>124</v>
      </c>
    </row>
    <row r="91" spans="1:4" x14ac:dyDescent="0.25">
      <c r="A91" s="6">
        <v>43458.250335648147</v>
      </c>
      <c r="B91" s="14" t="s">
        <v>23</v>
      </c>
      <c r="C91" s="14">
        <v>369</v>
      </c>
      <c r="D91" s="14">
        <v>124</v>
      </c>
    </row>
    <row r="92" spans="1:4" x14ac:dyDescent="0.25">
      <c r="A92" s="6">
        <v>43459.174305555556</v>
      </c>
      <c r="B92" s="14" t="s">
        <v>23</v>
      </c>
      <c r="C92" s="14">
        <v>369</v>
      </c>
      <c r="D92" s="14">
        <v>124</v>
      </c>
    </row>
    <row r="93" spans="1:4" x14ac:dyDescent="0.25">
      <c r="A93" s="6">
        <v>43459.250347222223</v>
      </c>
      <c r="B93" s="14" t="s">
        <v>23</v>
      </c>
      <c r="C93" s="14">
        <v>369</v>
      </c>
      <c r="D93" s="14">
        <v>124</v>
      </c>
    </row>
    <row r="94" spans="1:4" x14ac:dyDescent="0.25">
      <c r="A94" s="6">
        <v>43460.174085648148</v>
      </c>
      <c r="B94" s="14" t="s">
        <v>23</v>
      </c>
      <c r="C94" s="14">
        <v>369</v>
      </c>
      <c r="D94" s="14">
        <v>124</v>
      </c>
    </row>
    <row r="95" spans="1:4" x14ac:dyDescent="0.25">
      <c r="A95" s="6">
        <v>43460.250347222223</v>
      </c>
      <c r="B95" s="14" t="s">
        <v>23</v>
      </c>
      <c r="C95" s="14">
        <v>369</v>
      </c>
      <c r="D95" s="14">
        <v>124</v>
      </c>
    </row>
    <row r="96" spans="1:4" x14ac:dyDescent="0.25">
      <c r="A96" s="6">
        <v>43461.17386574074</v>
      </c>
      <c r="B96" s="14" t="s">
        <v>23</v>
      </c>
      <c r="C96" s="14">
        <v>369</v>
      </c>
      <c r="D96" s="14">
        <v>124</v>
      </c>
    </row>
    <row r="97" spans="1:4" x14ac:dyDescent="0.25">
      <c r="A97" s="6">
        <v>43461.250381944446</v>
      </c>
      <c r="B97" s="14" t="s">
        <v>23</v>
      </c>
      <c r="C97" s="14">
        <v>369</v>
      </c>
      <c r="D97" s="14">
        <v>124</v>
      </c>
    </row>
    <row r="98" spans="1:4" x14ac:dyDescent="0.25">
      <c r="A98" s="6">
        <v>43462.175543981481</v>
      </c>
      <c r="B98" s="14" t="s">
        <v>23</v>
      </c>
      <c r="C98" s="14">
        <v>369</v>
      </c>
      <c r="D98" s="14">
        <v>124</v>
      </c>
    </row>
    <row r="99" spans="1:4" x14ac:dyDescent="0.25">
      <c r="A99" s="6">
        <v>43462.250381944446</v>
      </c>
      <c r="B99" s="14" t="s">
        <v>23</v>
      </c>
      <c r="C99" s="14">
        <v>369</v>
      </c>
      <c r="D99" s="14">
        <v>124</v>
      </c>
    </row>
    <row r="100" spans="1:4" x14ac:dyDescent="0.25">
      <c r="A100" s="6">
        <v>43463.174074074072</v>
      </c>
      <c r="B100" s="14" t="s">
        <v>23</v>
      </c>
      <c r="C100" s="14">
        <v>369</v>
      </c>
      <c r="D100" s="14">
        <v>124</v>
      </c>
    </row>
    <row r="101" spans="1:4" x14ac:dyDescent="0.25">
      <c r="A101" s="6">
        <v>43463.250358796293</v>
      </c>
      <c r="B101" s="14" t="s">
        <v>23</v>
      </c>
      <c r="C101" s="14">
        <v>369</v>
      </c>
      <c r="D101" s="14">
        <v>124</v>
      </c>
    </row>
    <row r="102" spans="1:4" x14ac:dyDescent="0.25">
      <c r="A102" s="6">
        <v>43464.17523148148</v>
      </c>
      <c r="B102" s="14" t="s">
        <v>23</v>
      </c>
      <c r="C102" s="14">
        <v>369</v>
      </c>
      <c r="D102" s="14">
        <v>124</v>
      </c>
    </row>
    <row r="103" spans="1:4" x14ac:dyDescent="0.25">
      <c r="A103" s="6">
        <v>43464.2502662037</v>
      </c>
      <c r="B103" s="14" t="s">
        <v>23</v>
      </c>
      <c r="C103" s="14">
        <v>369</v>
      </c>
      <c r="D103" s="14">
        <v>124</v>
      </c>
    </row>
    <row r="104" spans="1:4" x14ac:dyDescent="0.25">
      <c r="A104" s="6">
        <v>43465.175034722219</v>
      </c>
      <c r="B104" s="14" t="s">
        <v>23</v>
      </c>
      <c r="C104" s="14">
        <v>377</v>
      </c>
      <c r="D104" s="14">
        <v>131</v>
      </c>
    </row>
    <row r="105" spans="1:4" x14ac:dyDescent="0.25">
      <c r="A105" s="6">
        <v>43465.250358796293</v>
      </c>
      <c r="B105" s="14" t="s">
        <v>23</v>
      </c>
      <c r="C105" s="14">
        <v>377</v>
      </c>
      <c r="D105" s="14">
        <v>131</v>
      </c>
    </row>
    <row r="106" spans="1:4" x14ac:dyDescent="0.25">
      <c r="A106" s="6">
        <v>43466.174467592595</v>
      </c>
      <c r="B106" s="14" t="s">
        <v>23</v>
      </c>
      <c r="C106" s="14">
        <v>384</v>
      </c>
      <c r="D106" s="14">
        <v>130</v>
      </c>
    </row>
    <row r="107" spans="1:4" x14ac:dyDescent="0.25">
      <c r="A107" s="6">
        <v>43466.25037037037</v>
      </c>
      <c r="B107" s="14" t="s">
        <v>23</v>
      </c>
      <c r="C107" s="14">
        <v>384</v>
      </c>
      <c r="D107" s="14">
        <v>130</v>
      </c>
    </row>
    <row r="108" spans="1:4" x14ac:dyDescent="0.25">
      <c r="A108" s="6">
        <v>43467.175509259258</v>
      </c>
      <c r="B108" s="14" t="s">
        <v>23</v>
      </c>
      <c r="C108" s="14">
        <v>384</v>
      </c>
      <c r="D108" s="14">
        <v>130</v>
      </c>
    </row>
    <row r="109" spans="1:4" x14ac:dyDescent="0.25">
      <c r="A109" s="6">
        <v>43467.25037037037</v>
      </c>
      <c r="B109" s="14" t="s">
        <v>23</v>
      </c>
      <c r="C109" s="14">
        <v>384</v>
      </c>
      <c r="D109" s="14">
        <v>130</v>
      </c>
    </row>
    <row r="110" spans="1:4" x14ac:dyDescent="0.25">
      <c r="A110" s="6">
        <v>43468</v>
      </c>
      <c r="B110" s="14" t="s">
        <v>23</v>
      </c>
      <c r="C110" s="26">
        <v>396</v>
      </c>
      <c r="D110">
        <v>140</v>
      </c>
    </row>
    <row r="111" spans="1:4" x14ac:dyDescent="0.25">
      <c r="A111" s="6">
        <v>43468</v>
      </c>
      <c r="B111" s="14" t="s">
        <v>23</v>
      </c>
      <c r="C111" s="26">
        <v>396</v>
      </c>
      <c r="D111">
        <v>140</v>
      </c>
    </row>
    <row r="112" spans="1:4" x14ac:dyDescent="0.25">
      <c r="A112" s="6">
        <v>43469</v>
      </c>
      <c r="B112" s="14" t="s">
        <v>23</v>
      </c>
      <c r="C112" s="26">
        <v>418</v>
      </c>
      <c r="D112">
        <v>319</v>
      </c>
    </row>
    <row r="113" spans="1:4" x14ac:dyDescent="0.25">
      <c r="A113" s="6">
        <v>43469</v>
      </c>
      <c r="B113" s="14" t="s">
        <v>23</v>
      </c>
      <c r="C113" s="26">
        <v>418</v>
      </c>
      <c r="D113">
        <v>319</v>
      </c>
    </row>
    <row r="114" spans="1:4" x14ac:dyDescent="0.25">
      <c r="A114" s="6">
        <v>43470</v>
      </c>
      <c r="B114" s="14" t="s">
        <v>23</v>
      </c>
      <c r="C114" s="26">
        <v>418</v>
      </c>
      <c r="D114" s="14">
        <v>319</v>
      </c>
    </row>
    <row r="115" spans="1:4" x14ac:dyDescent="0.25">
      <c r="A115" s="6">
        <v>43470</v>
      </c>
      <c r="B115" s="14" t="s">
        <v>23</v>
      </c>
      <c r="C115" s="26">
        <v>418</v>
      </c>
      <c r="D115" s="14">
        <v>319</v>
      </c>
    </row>
    <row r="116" spans="1:4" x14ac:dyDescent="0.25">
      <c r="A116" s="6">
        <v>43471</v>
      </c>
      <c r="B116" s="14" t="s">
        <v>23</v>
      </c>
      <c r="C116" s="26">
        <v>418</v>
      </c>
      <c r="D116" s="14">
        <v>319</v>
      </c>
    </row>
    <row r="117" spans="1:4" x14ac:dyDescent="0.25">
      <c r="A117" s="6">
        <v>43471</v>
      </c>
      <c r="B117" s="14" t="s">
        <v>23</v>
      </c>
      <c r="C117" s="26">
        <v>418</v>
      </c>
      <c r="D117" s="14">
        <v>319</v>
      </c>
    </row>
    <row r="118" spans="1:4" x14ac:dyDescent="0.25">
      <c r="A118" s="6">
        <v>43472</v>
      </c>
      <c r="C118" s="26">
        <v>418</v>
      </c>
      <c r="D118" s="14">
        <v>319</v>
      </c>
    </row>
    <row r="119" spans="1:4" x14ac:dyDescent="0.25">
      <c r="A119" s="6">
        <v>43473</v>
      </c>
      <c r="C119" s="26">
        <v>418</v>
      </c>
      <c r="D119" s="14">
        <v>319</v>
      </c>
    </row>
    <row r="120" spans="1:4" x14ac:dyDescent="0.25">
      <c r="A120" s="6">
        <v>43474</v>
      </c>
      <c r="C120" s="26">
        <v>418</v>
      </c>
      <c r="D120" s="14">
        <v>319</v>
      </c>
    </row>
    <row r="121" spans="1:4" x14ac:dyDescent="0.25">
      <c r="A121" s="6">
        <v>43475</v>
      </c>
      <c r="C121" s="26">
        <v>435</v>
      </c>
      <c r="D121" s="14">
        <v>319</v>
      </c>
    </row>
    <row r="122" spans="1:4" x14ac:dyDescent="0.25">
      <c r="A122" s="6">
        <v>43476</v>
      </c>
      <c r="C122" s="26">
        <v>435</v>
      </c>
      <c r="D122" s="14">
        <v>319</v>
      </c>
    </row>
    <row r="123" spans="1:4" x14ac:dyDescent="0.25">
      <c r="A123" s="6">
        <v>43477</v>
      </c>
      <c r="C123" s="26">
        <v>435</v>
      </c>
      <c r="D123" s="14">
        <v>319</v>
      </c>
    </row>
    <row r="124" spans="1:4" x14ac:dyDescent="0.25">
      <c r="A124" s="6">
        <v>43478</v>
      </c>
      <c r="C124" s="26">
        <v>461</v>
      </c>
      <c r="D124">
        <v>154</v>
      </c>
    </row>
    <row r="125" spans="1:4" x14ac:dyDescent="0.25">
      <c r="A125" s="6">
        <v>43479</v>
      </c>
      <c r="C125" s="26">
        <v>471</v>
      </c>
      <c r="D125">
        <v>164</v>
      </c>
    </row>
    <row r="126" spans="1:4" x14ac:dyDescent="0.25">
      <c r="A126" s="6">
        <v>43480</v>
      </c>
      <c r="C126" s="26">
        <v>471</v>
      </c>
      <c r="D126" s="14">
        <v>164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FFDB-233A-4EE8-8AFB-888F275BC667}">
  <dimension ref="A1:B37"/>
  <sheetViews>
    <sheetView workbookViewId="0">
      <selection activeCell="J23" sqref="J23"/>
    </sheetView>
  </sheetViews>
  <sheetFormatPr baseColWidth="10" defaultRowHeight="15" x14ac:dyDescent="0.25"/>
  <cols>
    <col min="2" max="2" width="21" customWidth="1"/>
  </cols>
  <sheetData>
    <row r="1" spans="1:2" ht="15.75" thickBot="1" x14ac:dyDescent="0.3">
      <c r="A1" s="8">
        <f ca="1">A1:B27</f>
        <v>0</v>
      </c>
      <c r="B1" t="s">
        <v>24</v>
      </c>
    </row>
    <row r="2" spans="1:2" x14ac:dyDescent="0.25">
      <c r="A2" s="6">
        <v>43445</v>
      </c>
      <c r="B2" s="9">
        <v>0.62237762237799998</v>
      </c>
    </row>
    <row r="3" spans="1:2" x14ac:dyDescent="0.25">
      <c r="A3" s="6">
        <v>43446</v>
      </c>
      <c r="B3" s="9">
        <v>0.99006622516599996</v>
      </c>
    </row>
    <row r="4" spans="1:2" x14ac:dyDescent="0.25">
      <c r="A4" s="6">
        <v>43447</v>
      </c>
      <c r="B4" s="9">
        <v>1</v>
      </c>
    </row>
    <row r="5" spans="1:2" x14ac:dyDescent="0.25">
      <c r="A5" s="6">
        <v>43448</v>
      </c>
      <c r="B5" s="9">
        <v>0.98250728863000003</v>
      </c>
    </row>
    <row r="6" spans="1:2" x14ac:dyDescent="0.25">
      <c r="A6" s="6">
        <v>43449</v>
      </c>
      <c r="B6" s="9">
        <v>1</v>
      </c>
    </row>
    <row r="7" spans="1:2" x14ac:dyDescent="0.25">
      <c r="A7" s="6">
        <v>43450</v>
      </c>
      <c r="B7" s="9">
        <v>1</v>
      </c>
    </row>
    <row r="8" spans="1:2" x14ac:dyDescent="0.25">
      <c r="A8" s="6">
        <v>43451</v>
      </c>
      <c r="B8" s="9">
        <v>1</v>
      </c>
    </row>
    <row r="9" spans="1:2" x14ac:dyDescent="0.25">
      <c r="A9" s="6">
        <v>43452</v>
      </c>
      <c r="B9" s="9">
        <v>1</v>
      </c>
    </row>
    <row r="10" spans="1:2" x14ac:dyDescent="0.25">
      <c r="A10" s="6">
        <v>43453</v>
      </c>
      <c r="B10" s="9">
        <v>1</v>
      </c>
    </row>
    <row r="11" spans="1:2" x14ac:dyDescent="0.25">
      <c r="A11" s="6">
        <v>43454</v>
      </c>
      <c r="B11" s="9">
        <v>1</v>
      </c>
    </row>
    <row r="12" spans="1:2" x14ac:dyDescent="0.25">
      <c r="A12" s="6">
        <v>43455</v>
      </c>
      <c r="B12" s="9">
        <v>1</v>
      </c>
    </row>
    <row r="13" spans="1:2" x14ac:dyDescent="0.25">
      <c r="A13" s="6">
        <v>43456</v>
      </c>
      <c r="B13" s="9">
        <v>1</v>
      </c>
    </row>
    <row r="14" spans="1:2" x14ac:dyDescent="0.25">
      <c r="A14" s="6">
        <v>43457</v>
      </c>
      <c r="B14" s="9">
        <v>1</v>
      </c>
    </row>
    <row r="15" spans="1:2" x14ac:dyDescent="0.25">
      <c r="A15" s="6">
        <v>43458</v>
      </c>
      <c r="B15" s="9">
        <v>1</v>
      </c>
    </row>
    <row r="16" spans="1:2" x14ac:dyDescent="0.25">
      <c r="A16" s="6">
        <v>43459</v>
      </c>
      <c r="B16" s="9">
        <v>1</v>
      </c>
    </row>
    <row r="17" spans="1:2" x14ac:dyDescent="0.25">
      <c r="A17" s="6">
        <v>43460</v>
      </c>
      <c r="B17" s="9">
        <v>1</v>
      </c>
    </row>
    <row r="18" spans="1:2" x14ac:dyDescent="0.25">
      <c r="A18" s="6">
        <v>43461</v>
      </c>
      <c r="B18" s="9">
        <v>1</v>
      </c>
    </row>
    <row r="19" spans="1:2" x14ac:dyDescent="0.25">
      <c r="A19" s="6">
        <v>43462</v>
      </c>
      <c r="B19" s="9">
        <v>1</v>
      </c>
    </row>
    <row r="20" spans="1:2" x14ac:dyDescent="0.25">
      <c r="A20" s="6">
        <v>43463</v>
      </c>
      <c r="B20" s="9">
        <v>1</v>
      </c>
    </row>
    <row r="21" spans="1:2" x14ac:dyDescent="0.25">
      <c r="A21" s="6">
        <v>43464</v>
      </c>
      <c r="B21" s="9">
        <v>1</v>
      </c>
    </row>
    <row r="22" spans="1:2" x14ac:dyDescent="0.25">
      <c r="A22" s="6">
        <v>43465</v>
      </c>
      <c r="B22" s="9">
        <v>0.97883597883600004</v>
      </c>
    </row>
    <row r="23" spans="1:2" x14ac:dyDescent="0.25">
      <c r="A23" s="6">
        <v>43466</v>
      </c>
      <c r="B23" s="9">
        <v>1</v>
      </c>
    </row>
    <row r="24" spans="1:2" x14ac:dyDescent="0.25">
      <c r="A24" s="6">
        <v>43467</v>
      </c>
      <c r="B24" s="9">
        <v>1</v>
      </c>
    </row>
    <row r="25" spans="1:2" x14ac:dyDescent="0.25">
      <c r="A25" s="6">
        <v>43468</v>
      </c>
      <c r="B25" s="9">
        <v>0.96977329974799997</v>
      </c>
    </row>
    <row r="26" spans="1:2" x14ac:dyDescent="0.25">
      <c r="A26" s="6">
        <v>43469</v>
      </c>
      <c r="B26" s="9">
        <v>1</v>
      </c>
    </row>
    <row r="27" spans="1:2" x14ac:dyDescent="0.25">
      <c r="A27" s="6">
        <v>43470</v>
      </c>
      <c r="B27" s="9">
        <v>1</v>
      </c>
    </row>
    <row r="28" spans="1:2" x14ac:dyDescent="0.25">
      <c r="A28" s="6">
        <v>43471</v>
      </c>
      <c r="B28">
        <v>1</v>
      </c>
    </row>
    <row r="29" spans="1:2" x14ac:dyDescent="0.25">
      <c r="A29" s="6">
        <v>43472</v>
      </c>
      <c r="B29">
        <v>1</v>
      </c>
    </row>
    <row r="30" spans="1:2" x14ac:dyDescent="0.25">
      <c r="A30" s="6">
        <v>43473</v>
      </c>
      <c r="B30" s="14">
        <v>1</v>
      </c>
    </row>
    <row r="31" spans="1:2" x14ac:dyDescent="0.25">
      <c r="A31" s="6">
        <v>43474</v>
      </c>
      <c r="B31">
        <v>1</v>
      </c>
    </row>
    <row r="32" spans="1:2" x14ac:dyDescent="0.25">
      <c r="A32" s="6">
        <v>43475</v>
      </c>
      <c r="B32">
        <v>0.96100917431199995</v>
      </c>
    </row>
    <row r="33" spans="1:2" x14ac:dyDescent="0.25">
      <c r="A33" s="6">
        <v>43476</v>
      </c>
      <c r="B33" s="14">
        <v>0.96100917431199995</v>
      </c>
    </row>
    <row r="34" spans="1:2" x14ac:dyDescent="0.25">
      <c r="A34" s="6">
        <v>43477</v>
      </c>
      <c r="B34" s="14">
        <v>0.96100917431199995</v>
      </c>
    </row>
    <row r="35" spans="1:2" x14ac:dyDescent="0.25">
      <c r="A35" s="6">
        <v>43478</v>
      </c>
      <c r="B35" s="14">
        <v>1</v>
      </c>
    </row>
    <row r="36" spans="1:2" x14ac:dyDescent="0.25">
      <c r="A36" s="6">
        <v>43479</v>
      </c>
      <c r="B36">
        <v>0.97881355932199998</v>
      </c>
    </row>
    <row r="37" spans="1:2" x14ac:dyDescent="0.25">
      <c r="A37" s="6">
        <v>43480</v>
      </c>
      <c r="B37" s="14">
        <v>1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7427-BD90-4A81-AAB2-FA29D32FC139}">
  <dimension ref="A1:K448"/>
  <sheetViews>
    <sheetView topLeftCell="C1" workbookViewId="0">
      <selection activeCell="I16" sqref="I16"/>
    </sheetView>
  </sheetViews>
  <sheetFormatPr baseColWidth="10" defaultRowHeight="15" x14ac:dyDescent="0.25"/>
  <cols>
    <col min="1" max="1" width="30.140625" style="14" customWidth="1"/>
    <col min="2" max="2" width="23.5703125" style="14" customWidth="1"/>
    <col min="3" max="3" width="27.85546875" style="14" customWidth="1"/>
    <col min="4" max="4" width="8" customWidth="1"/>
    <col min="5" max="5" width="17.42578125" customWidth="1"/>
    <col min="6" max="6" width="24.28515625" customWidth="1"/>
    <col min="7" max="7" width="28.7109375" customWidth="1"/>
    <col min="9" max="10" width="12" bestFit="1" customWidth="1"/>
  </cols>
  <sheetData>
    <row r="1" spans="1:11" x14ac:dyDescent="0.25">
      <c r="A1" s="14">
        <v>5000</v>
      </c>
      <c r="B1" s="14">
        <v>1950</v>
      </c>
      <c r="C1" s="14">
        <v>2018</v>
      </c>
      <c r="E1" t="s">
        <v>26</v>
      </c>
      <c r="F1" t="s">
        <v>17</v>
      </c>
      <c r="G1" t="s">
        <v>25</v>
      </c>
    </row>
    <row r="2" spans="1:11" x14ac:dyDescent="0.25">
      <c r="A2" s="14">
        <v>5000</v>
      </c>
      <c r="B2" s="14">
        <v>1950</v>
      </c>
      <c r="C2" s="14">
        <v>2016</v>
      </c>
      <c r="E2">
        <v>1950</v>
      </c>
      <c r="F2" s="14">
        <v>5000</v>
      </c>
    </row>
    <row r="3" spans="1:11" x14ac:dyDescent="0.25">
      <c r="A3" s="14">
        <v>100000000</v>
      </c>
      <c r="B3" s="14">
        <v>1992</v>
      </c>
      <c r="C3" s="14">
        <v>2015</v>
      </c>
      <c r="E3" s="14">
        <v>1992</v>
      </c>
      <c r="F3" s="14">
        <v>100000000</v>
      </c>
    </row>
    <row r="4" spans="1:11" x14ac:dyDescent="0.25">
      <c r="A4" s="14">
        <v>500000000</v>
      </c>
      <c r="C4" s="14">
        <v>2015</v>
      </c>
      <c r="E4" s="14">
        <v>2003</v>
      </c>
      <c r="F4" s="14">
        <v>500000000</v>
      </c>
    </row>
    <row r="5" spans="1:11" x14ac:dyDescent="0.25">
      <c r="A5" s="14">
        <v>500000000</v>
      </c>
      <c r="B5" s="14">
        <v>2003</v>
      </c>
      <c r="C5" s="14">
        <v>2014</v>
      </c>
      <c r="F5" s="14">
        <v>500000000</v>
      </c>
      <c r="H5" s="3">
        <v>2015</v>
      </c>
      <c r="I5" s="3">
        <v>2016</v>
      </c>
      <c r="J5" s="3">
        <v>2017</v>
      </c>
      <c r="K5" s="3">
        <v>2018</v>
      </c>
    </row>
    <row r="6" spans="1:11" x14ac:dyDescent="0.25">
      <c r="A6" s="14">
        <v>500000000</v>
      </c>
      <c r="B6" s="14">
        <v>2003</v>
      </c>
      <c r="C6" s="14">
        <v>2016</v>
      </c>
      <c r="F6" s="14">
        <v>500000000</v>
      </c>
      <c r="H6">
        <f>E31-G30</f>
        <v>2125642857142.8572</v>
      </c>
      <c r="I6">
        <f>G43-E38</f>
        <v>533166666.66666603</v>
      </c>
      <c r="J6">
        <f>F47-F48</f>
        <v>97650000</v>
      </c>
      <c r="K6">
        <f>F61-F59</f>
        <v>8581282894.7368431</v>
      </c>
    </row>
    <row r="7" spans="1:11" x14ac:dyDescent="0.25">
      <c r="A7" s="14">
        <v>500000000</v>
      </c>
      <c r="B7" s="14">
        <v>2003</v>
      </c>
      <c r="C7" s="14">
        <v>2011</v>
      </c>
      <c r="F7" s="14">
        <v>500000000</v>
      </c>
    </row>
    <row r="8" spans="1:11" x14ac:dyDescent="0.25">
      <c r="A8" s="14">
        <v>500000000</v>
      </c>
      <c r="B8" s="14">
        <v>2003</v>
      </c>
      <c r="C8" s="14">
        <v>2011</v>
      </c>
      <c r="E8" s="14">
        <v>2006</v>
      </c>
      <c r="F8" s="14">
        <v>2000000000</v>
      </c>
    </row>
    <row r="9" spans="1:11" x14ac:dyDescent="0.25">
      <c r="A9" s="14">
        <v>2000000000</v>
      </c>
      <c r="B9" s="14">
        <v>2006</v>
      </c>
      <c r="C9" s="14">
        <v>2018</v>
      </c>
      <c r="F9" s="14">
        <v>6000000000</v>
      </c>
    </row>
    <row r="10" spans="1:11" x14ac:dyDescent="0.25">
      <c r="A10" s="14">
        <v>6000000000</v>
      </c>
      <c r="B10" s="14">
        <v>2006</v>
      </c>
      <c r="C10" s="14">
        <v>2015</v>
      </c>
      <c r="F10" s="14">
        <v>2000000000</v>
      </c>
    </row>
    <row r="11" spans="1:11" x14ac:dyDescent="0.25">
      <c r="A11" s="14">
        <v>2000000000</v>
      </c>
      <c r="B11" s="14">
        <v>2006</v>
      </c>
      <c r="C11" s="14">
        <v>2018</v>
      </c>
      <c r="F11" s="14">
        <v>2000000000</v>
      </c>
    </row>
    <row r="12" spans="1:11" x14ac:dyDescent="0.25">
      <c r="A12" s="14">
        <v>2000000000</v>
      </c>
      <c r="B12" s="14">
        <v>2006</v>
      </c>
      <c r="C12" s="14">
        <v>2016</v>
      </c>
      <c r="E12">
        <v>2010</v>
      </c>
      <c r="F12" s="14">
        <v>2000000000</v>
      </c>
    </row>
    <row r="13" spans="1:11" x14ac:dyDescent="0.25">
      <c r="A13" s="14">
        <v>2000000000</v>
      </c>
      <c r="B13" s="14">
        <v>2010</v>
      </c>
      <c r="C13" s="14">
        <v>2016</v>
      </c>
      <c r="F13" s="14">
        <v>8700000</v>
      </c>
    </row>
    <row r="14" spans="1:11" x14ac:dyDescent="0.25">
      <c r="A14" s="14">
        <v>8700000</v>
      </c>
      <c r="B14" s="14">
        <v>2010</v>
      </c>
      <c r="C14" s="14">
        <v>2011</v>
      </c>
      <c r="F14" s="14">
        <v>12500000000</v>
      </c>
    </row>
    <row r="15" spans="1:11" x14ac:dyDescent="0.25">
      <c r="A15" s="14">
        <v>12500000000</v>
      </c>
      <c r="B15" s="14">
        <v>2010</v>
      </c>
      <c r="C15" s="14">
        <v>2014</v>
      </c>
      <c r="E15">
        <v>2011</v>
      </c>
      <c r="F15" s="14">
        <v>700000000</v>
      </c>
    </row>
    <row r="16" spans="1:11" x14ac:dyDescent="0.25">
      <c r="A16" s="14">
        <v>9000000000</v>
      </c>
      <c r="B16" s="14">
        <v>2011</v>
      </c>
      <c r="C16" s="14">
        <v>2011</v>
      </c>
      <c r="F16" s="14">
        <v>1900000</v>
      </c>
    </row>
    <row r="17" spans="1:8" x14ac:dyDescent="0.25">
      <c r="A17" s="14">
        <v>6000000000</v>
      </c>
      <c r="B17" s="14">
        <v>2011</v>
      </c>
      <c r="C17" s="14">
        <v>2011</v>
      </c>
      <c r="E17">
        <v>2012</v>
      </c>
      <c r="F17" s="14">
        <v>8700000000</v>
      </c>
    </row>
    <row r="18" spans="1:8" x14ac:dyDescent="0.25">
      <c r="A18" s="14">
        <v>700000000</v>
      </c>
      <c r="B18" s="14">
        <v>2011</v>
      </c>
      <c r="C18" s="14">
        <v>2016</v>
      </c>
      <c r="F18" s="14">
        <v>8700000000</v>
      </c>
    </row>
    <row r="19" spans="1:8" x14ac:dyDescent="0.25">
      <c r="A19" s="14">
        <v>1900000</v>
      </c>
      <c r="B19" s="14">
        <v>2011</v>
      </c>
      <c r="C19" s="14">
        <v>2013</v>
      </c>
      <c r="F19" s="14">
        <v>9000000000</v>
      </c>
    </row>
    <row r="20" spans="1:8" x14ac:dyDescent="0.25">
      <c r="A20" s="14">
        <v>8700000000</v>
      </c>
      <c r="B20" s="14">
        <v>2012</v>
      </c>
      <c r="C20" s="14">
        <v>2018</v>
      </c>
      <c r="F20" s="14">
        <v>8700000000</v>
      </c>
    </row>
    <row r="21" spans="1:8" x14ac:dyDescent="0.25">
      <c r="A21" s="14">
        <v>8700000000</v>
      </c>
      <c r="B21" s="14">
        <v>2012</v>
      </c>
      <c r="C21" s="14">
        <v>2014</v>
      </c>
      <c r="F21" s="14">
        <v>8700000000</v>
      </c>
    </row>
    <row r="22" spans="1:8" x14ac:dyDescent="0.25">
      <c r="A22" s="14">
        <v>9000000000</v>
      </c>
      <c r="B22" s="14">
        <v>2012</v>
      </c>
      <c r="C22" s="14">
        <v>2014</v>
      </c>
      <c r="E22">
        <v>2013</v>
      </c>
      <c r="F22" s="14">
        <v>11200000000</v>
      </c>
    </row>
    <row r="23" spans="1:8" x14ac:dyDescent="0.25">
      <c r="A23" s="14">
        <v>8700000000</v>
      </c>
      <c r="B23" s="14">
        <v>2012</v>
      </c>
      <c r="C23" s="14">
        <v>2015</v>
      </c>
      <c r="F23" s="14">
        <v>3030000000</v>
      </c>
    </row>
    <row r="24" spans="1:8" x14ac:dyDescent="0.25">
      <c r="A24" s="14">
        <v>8700000000</v>
      </c>
      <c r="B24" s="14">
        <v>2012</v>
      </c>
      <c r="C24" s="14">
        <v>2015</v>
      </c>
      <c r="F24" s="14">
        <v>11200000000</v>
      </c>
    </row>
    <row r="25" spans="1:8" x14ac:dyDescent="0.25">
      <c r="A25" s="14">
        <v>11200000000</v>
      </c>
      <c r="B25" s="14">
        <v>2013</v>
      </c>
      <c r="C25" s="14">
        <v>2015</v>
      </c>
      <c r="E25">
        <v>2014</v>
      </c>
      <c r="F25" s="14">
        <v>10000000</v>
      </c>
    </row>
    <row r="26" spans="1:8" x14ac:dyDescent="0.25">
      <c r="A26" s="14">
        <v>3030000000</v>
      </c>
      <c r="B26" s="14">
        <v>2013</v>
      </c>
      <c r="C26" s="14">
        <v>2016</v>
      </c>
      <c r="F26" s="14">
        <v>14400000000</v>
      </c>
    </row>
    <row r="27" spans="1:8" x14ac:dyDescent="0.25">
      <c r="A27" s="14">
        <v>11200000000</v>
      </c>
      <c r="B27" s="14">
        <v>2013</v>
      </c>
      <c r="C27" s="14">
        <v>2015</v>
      </c>
      <c r="F27" s="14">
        <v>3750000000</v>
      </c>
    </row>
    <row r="28" spans="1:8" x14ac:dyDescent="0.25">
      <c r="A28" s="14">
        <v>10000000</v>
      </c>
      <c r="B28" s="14">
        <v>2014</v>
      </c>
      <c r="C28" s="14">
        <v>2015</v>
      </c>
      <c r="F28" s="14">
        <v>2000000000</v>
      </c>
    </row>
    <row r="29" spans="1:8" x14ac:dyDescent="0.25">
      <c r="A29" s="14">
        <v>14400000000</v>
      </c>
      <c r="B29" s="14">
        <v>2014</v>
      </c>
      <c r="C29" s="14">
        <v>2015</v>
      </c>
      <c r="F29" s="14">
        <v>14400000000</v>
      </c>
    </row>
    <row r="30" spans="1:8" x14ac:dyDescent="0.25">
      <c r="A30" s="14">
        <v>3750000000</v>
      </c>
      <c r="B30" s="14">
        <v>2014</v>
      </c>
      <c r="C30" s="14">
        <v>2016</v>
      </c>
      <c r="E30">
        <v>2015</v>
      </c>
      <c r="F30" s="14">
        <v>13900000000</v>
      </c>
      <c r="G30" s="14">
        <v>25000000000</v>
      </c>
      <c r="H30" t="s">
        <v>27</v>
      </c>
    </row>
    <row r="31" spans="1:8" x14ac:dyDescent="0.25">
      <c r="A31" s="14">
        <v>2000000000</v>
      </c>
      <c r="B31" s="14">
        <v>2014</v>
      </c>
      <c r="C31" s="14">
        <v>2018</v>
      </c>
      <c r="E31" s="1">
        <f>AVERAGE(F30:F36)</f>
        <v>2150642857142.8572</v>
      </c>
      <c r="F31" s="14">
        <v>15000000000</v>
      </c>
    </row>
    <row r="32" spans="1:8" x14ac:dyDescent="0.25">
      <c r="A32" s="14">
        <v>14400000000</v>
      </c>
      <c r="B32" s="14">
        <v>2014</v>
      </c>
      <c r="C32" s="14">
        <v>2015</v>
      </c>
      <c r="F32" s="14">
        <v>4880000000</v>
      </c>
    </row>
    <row r="33" spans="1:7" x14ac:dyDescent="0.25">
      <c r="A33" s="14">
        <v>10000000000</v>
      </c>
      <c r="B33" s="14">
        <v>2014</v>
      </c>
      <c r="C33" s="14">
        <v>2014</v>
      </c>
      <c r="F33" s="14">
        <v>15400000000</v>
      </c>
    </row>
    <row r="34" spans="1:7" x14ac:dyDescent="0.25">
      <c r="A34" s="14">
        <v>4900000000</v>
      </c>
      <c r="B34" s="14">
        <v>2015</v>
      </c>
      <c r="C34" s="14">
        <v>2015</v>
      </c>
      <c r="F34" s="14">
        <v>4920000000</v>
      </c>
    </row>
    <row r="35" spans="1:7" x14ac:dyDescent="0.25">
      <c r="A35" s="14">
        <v>5000000000</v>
      </c>
      <c r="B35" s="14">
        <v>2015</v>
      </c>
      <c r="C35" s="14">
        <v>2015</v>
      </c>
      <c r="F35" s="14">
        <v>400000000</v>
      </c>
    </row>
    <row r="36" spans="1:7" x14ac:dyDescent="0.25">
      <c r="A36" s="14">
        <v>13900000000</v>
      </c>
      <c r="B36" s="14">
        <v>2015</v>
      </c>
      <c r="C36" s="14">
        <v>2018</v>
      </c>
      <c r="F36" s="14">
        <v>15000000000000</v>
      </c>
    </row>
    <row r="37" spans="1:7" x14ac:dyDescent="0.25">
      <c r="A37" s="14">
        <v>1900000000</v>
      </c>
      <c r="B37" s="14">
        <v>2015</v>
      </c>
      <c r="C37" s="14">
        <v>2015</v>
      </c>
      <c r="E37">
        <v>2016</v>
      </c>
      <c r="F37" s="14">
        <v>6380000000</v>
      </c>
      <c r="G37" s="14">
        <v>25000000000</v>
      </c>
    </row>
    <row r="38" spans="1:7" x14ac:dyDescent="0.25">
      <c r="A38" s="14">
        <v>25000000000</v>
      </c>
      <c r="B38" s="14">
        <v>2015</v>
      </c>
      <c r="C38" s="14">
        <v>2014</v>
      </c>
      <c r="E38" s="1">
        <f>AVERAGE(F37:F46)</f>
        <v>12397000000</v>
      </c>
      <c r="F38" s="14">
        <v>400000000</v>
      </c>
      <c r="G38" s="14">
        <v>171000000</v>
      </c>
    </row>
    <row r="39" spans="1:7" x14ac:dyDescent="0.25">
      <c r="A39" s="14">
        <v>18200000000</v>
      </c>
      <c r="B39" s="14">
        <v>2015</v>
      </c>
      <c r="C39" s="14">
        <v>2015</v>
      </c>
      <c r="F39" s="14">
        <v>15000000000</v>
      </c>
      <c r="G39" s="14">
        <v>22900000000</v>
      </c>
    </row>
    <row r="40" spans="1:7" x14ac:dyDescent="0.25">
      <c r="A40" s="14">
        <v>15000000000</v>
      </c>
      <c r="B40" s="14">
        <v>2015</v>
      </c>
      <c r="C40" s="14">
        <v>2016</v>
      </c>
      <c r="F40" s="14">
        <v>2000000000</v>
      </c>
      <c r="G40" s="14">
        <v>22900000000</v>
      </c>
    </row>
    <row r="41" spans="1:7" x14ac:dyDescent="0.25">
      <c r="A41" s="14">
        <v>15000000000</v>
      </c>
      <c r="B41" s="14">
        <v>2015</v>
      </c>
      <c r="C41" s="14">
        <v>2016</v>
      </c>
      <c r="F41" s="14">
        <v>6380000000</v>
      </c>
      <c r="G41" s="14">
        <v>210000000</v>
      </c>
    </row>
    <row r="42" spans="1:7" x14ac:dyDescent="0.25">
      <c r="A42" s="14">
        <v>4880000000</v>
      </c>
      <c r="B42" s="14">
        <v>2015</v>
      </c>
      <c r="C42" s="14">
        <v>2016</v>
      </c>
      <c r="F42" s="14">
        <v>16000000000</v>
      </c>
      <c r="G42" s="14">
        <v>6400000000</v>
      </c>
    </row>
    <row r="43" spans="1:7" x14ac:dyDescent="0.25">
      <c r="A43" s="14">
        <v>6000000000</v>
      </c>
      <c r="B43" s="14">
        <v>2015</v>
      </c>
      <c r="C43" s="14">
        <v>2015</v>
      </c>
      <c r="F43" s="14">
        <v>6000000000</v>
      </c>
      <c r="G43" s="1">
        <f>AVERAGE(G37:G42)</f>
        <v>12930166666.666666</v>
      </c>
    </row>
    <row r="44" spans="1:7" x14ac:dyDescent="0.25">
      <c r="A44" s="14">
        <v>18200000000</v>
      </c>
      <c r="B44" s="14">
        <v>2015</v>
      </c>
      <c r="C44" s="14">
        <v>2015</v>
      </c>
      <c r="F44" s="14">
        <v>6400000000</v>
      </c>
    </row>
    <row r="45" spans="1:7" x14ac:dyDescent="0.25">
      <c r="A45" s="14">
        <v>4900000000</v>
      </c>
      <c r="B45" s="14">
        <v>2015</v>
      </c>
      <c r="C45" s="14">
        <v>2015</v>
      </c>
      <c r="F45" s="14">
        <v>50000000000</v>
      </c>
    </row>
    <row r="46" spans="1:7" x14ac:dyDescent="0.25">
      <c r="A46" s="14">
        <v>26000000000</v>
      </c>
      <c r="B46" s="14">
        <v>2015</v>
      </c>
      <c r="C46" s="14">
        <v>2015</v>
      </c>
      <c r="F46" s="14">
        <v>15410000000</v>
      </c>
    </row>
    <row r="47" spans="1:7" x14ac:dyDescent="0.25">
      <c r="A47" s="14">
        <v>15400000000</v>
      </c>
      <c r="B47" s="14">
        <v>2015</v>
      </c>
      <c r="C47" s="14">
        <v>2017</v>
      </c>
      <c r="E47">
        <v>2017</v>
      </c>
      <c r="F47" s="14">
        <v>16400000000</v>
      </c>
      <c r="G47" s="14">
        <v>28400000000</v>
      </c>
    </row>
    <row r="48" spans="1:7" x14ac:dyDescent="0.25">
      <c r="A48" s="14">
        <v>10000000000</v>
      </c>
      <c r="B48" s="14">
        <v>2015</v>
      </c>
      <c r="C48" s="14">
        <v>2015</v>
      </c>
      <c r="F48" s="1">
        <f>AVERAGE(G47:G50)</f>
        <v>16302350000</v>
      </c>
      <c r="G48" s="14">
        <v>28400000000</v>
      </c>
    </row>
    <row r="49" spans="1:7" x14ac:dyDescent="0.25">
      <c r="A49" s="14">
        <v>12500000000</v>
      </c>
      <c r="B49" s="14">
        <v>2015</v>
      </c>
      <c r="C49" s="14">
        <v>2015</v>
      </c>
      <c r="G49" s="14">
        <v>8400000000</v>
      </c>
    </row>
    <row r="50" spans="1:7" x14ac:dyDescent="0.25">
      <c r="A50" s="14">
        <v>4920000000</v>
      </c>
      <c r="B50" s="14">
        <v>2015</v>
      </c>
      <c r="C50" s="14">
        <v>2017</v>
      </c>
      <c r="G50" s="14">
        <v>9400000</v>
      </c>
    </row>
    <row r="51" spans="1:7" x14ac:dyDescent="0.25">
      <c r="A51" s="14">
        <v>1900000000</v>
      </c>
      <c r="B51" s="14">
        <v>2015</v>
      </c>
      <c r="C51" s="14">
        <v>2015</v>
      </c>
      <c r="E51">
        <v>2018</v>
      </c>
      <c r="F51" s="14">
        <v>5135000000</v>
      </c>
      <c r="G51" s="14">
        <v>34800000000</v>
      </c>
    </row>
    <row r="52" spans="1:7" x14ac:dyDescent="0.25">
      <c r="A52" s="14">
        <v>400000000</v>
      </c>
      <c r="B52" s="14">
        <v>2015</v>
      </c>
      <c r="C52" s="14">
        <v>2016</v>
      </c>
      <c r="F52" s="14">
        <v>8400000000</v>
      </c>
      <c r="G52" s="14">
        <v>40000000</v>
      </c>
    </row>
    <row r="53" spans="1:7" x14ac:dyDescent="0.25">
      <c r="A53" s="14">
        <v>15000000000</v>
      </c>
      <c r="B53" s="14">
        <v>2015</v>
      </c>
      <c r="C53" s="14">
        <v>2015</v>
      </c>
      <c r="F53" s="14">
        <v>17800000000</v>
      </c>
      <c r="G53" s="14">
        <v>3300000000</v>
      </c>
    </row>
    <row r="54" spans="1:7" x14ac:dyDescent="0.25">
      <c r="A54" s="14">
        <v>4900000000</v>
      </c>
      <c r="B54" s="14">
        <v>2015</v>
      </c>
      <c r="C54" s="14">
        <v>2015</v>
      </c>
      <c r="F54" s="14">
        <v>34800000000</v>
      </c>
      <c r="G54" s="14">
        <v>17000000000</v>
      </c>
    </row>
    <row r="55" spans="1:7" x14ac:dyDescent="0.25">
      <c r="A55" s="14">
        <v>15000000000000</v>
      </c>
      <c r="B55" s="14">
        <v>2015</v>
      </c>
      <c r="C55" s="14">
        <v>2016</v>
      </c>
      <c r="F55" s="14">
        <v>8400000000</v>
      </c>
      <c r="G55" s="14">
        <v>34800000000</v>
      </c>
    </row>
    <row r="56" spans="1:7" x14ac:dyDescent="0.25">
      <c r="A56" s="14">
        <v>25000000000</v>
      </c>
      <c r="B56" s="14">
        <v>2016</v>
      </c>
      <c r="C56" s="14">
        <v>2015</v>
      </c>
      <c r="F56" s="14">
        <v>8400000000</v>
      </c>
      <c r="G56" s="14">
        <v>34800000000</v>
      </c>
    </row>
    <row r="57" spans="1:7" x14ac:dyDescent="0.25">
      <c r="A57" s="14">
        <v>171000000</v>
      </c>
      <c r="B57" s="14">
        <v>2016</v>
      </c>
      <c r="C57" s="14">
        <v>2015</v>
      </c>
      <c r="F57" s="14">
        <v>5000000000</v>
      </c>
      <c r="G57" s="14">
        <v>34800000000</v>
      </c>
    </row>
    <row r="58" spans="1:7" x14ac:dyDescent="0.25">
      <c r="A58" s="14">
        <v>6380000000</v>
      </c>
      <c r="B58" s="14">
        <v>2016</v>
      </c>
      <c r="C58" s="14">
        <v>2018</v>
      </c>
      <c r="F58" s="14">
        <v>8400000000</v>
      </c>
      <c r="G58" s="14">
        <v>22000000000</v>
      </c>
    </row>
    <row r="59" spans="1:7" x14ac:dyDescent="0.25">
      <c r="A59" s="14">
        <v>400000000</v>
      </c>
      <c r="B59" s="14">
        <v>2016</v>
      </c>
      <c r="C59" s="14">
        <v>2017</v>
      </c>
      <c r="F59" s="1">
        <f>AVERAGE(F51:F58)</f>
        <v>12041875000</v>
      </c>
      <c r="G59" s="14">
        <v>34800000000</v>
      </c>
    </row>
    <row r="60" spans="1:7" x14ac:dyDescent="0.25">
      <c r="A60" s="14">
        <v>50000000000</v>
      </c>
      <c r="B60" s="14">
        <v>2016</v>
      </c>
      <c r="C60" s="14">
        <v>2016</v>
      </c>
      <c r="G60" s="14">
        <v>8000000000</v>
      </c>
    </row>
    <row r="61" spans="1:7" x14ac:dyDescent="0.25">
      <c r="A61" s="14">
        <v>15000000000</v>
      </c>
      <c r="B61" s="14">
        <v>2016</v>
      </c>
      <c r="C61" s="14">
        <v>2018</v>
      </c>
      <c r="F61" s="1">
        <f>AVERAGE(G51:G69)</f>
        <v>20623157894.736843</v>
      </c>
      <c r="G61" s="14">
        <v>13000000000</v>
      </c>
    </row>
    <row r="62" spans="1:7" x14ac:dyDescent="0.25">
      <c r="A62" s="14">
        <v>2000000000</v>
      </c>
      <c r="B62" s="14">
        <v>2016</v>
      </c>
      <c r="C62" s="14">
        <v>2018</v>
      </c>
      <c r="G62" s="14">
        <v>15500000000</v>
      </c>
    </row>
    <row r="63" spans="1:7" x14ac:dyDescent="0.25">
      <c r="A63" s="14">
        <v>6380000000</v>
      </c>
      <c r="B63" s="14">
        <v>2016</v>
      </c>
      <c r="C63" s="14">
        <v>2018</v>
      </c>
      <c r="G63" s="14">
        <v>17700000000</v>
      </c>
    </row>
    <row r="64" spans="1:7" x14ac:dyDescent="0.25">
      <c r="A64" s="14">
        <v>22900000000</v>
      </c>
      <c r="B64" s="14">
        <v>2016</v>
      </c>
      <c r="C64" s="14">
        <v>2015</v>
      </c>
      <c r="G64" s="14">
        <v>19800000000</v>
      </c>
    </row>
    <row r="65" spans="1:7" x14ac:dyDescent="0.25">
      <c r="A65" s="14">
        <v>22900000000</v>
      </c>
      <c r="B65" s="14">
        <v>2016</v>
      </c>
      <c r="C65" s="14">
        <v>2015</v>
      </c>
      <c r="G65" s="14">
        <v>20000000000</v>
      </c>
    </row>
    <row r="66" spans="1:7" x14ac:dyDescent="0.25">
      <c r="A66" s="14">
        <v>6000000000</v>
      </c>
      <c r="B66" s="14">
        <v>2016</v>
      </c>
      <c r="C66" s="14">
        <v>2017</v>
      </c>
      <c r="G66" s="14">
        <v>23400000000</v>
      </c>
    </row>
    <row r="67" spans="1:7" x14ac:dyDescent="0.25">
      <c r="A67" s="14">
        <v>15000000000</v>
      </c>
      <c r="B67" s="14">
        <v>2016</v>
      </c>
      <c r="C67" s="14">
        <v>2016</v>
      </c>
      <c r="G67" s="14">
        <v>20000000000</v>
      </c>
    </row>
    <row r="68" spans="1:7" x14ac:dyDescent="0.25">
      <c r="A68" s="14">
        <v>16000000000</v>
      </c>
      <c r="B68" s="14">
        <v>2016</v>
      </c>
      <c r="C68" s="14">
        <v>2017</v>
      </c>
      <c r="G68" s="14">
        <v>3300000000</v>
      </c>
    </row>
    <row r="69" spans="1:7" x14ac:dyDescent="0.25">
      <c r="A69" s="14">
        <v>4900000000</v>
      </c>
      <c r="B69" s="14">
        <v>2016</v>
      </c>
      <c r="C69" s="14">
        <v>2016</v>
      </c>
      <c r="G69" s="14">
        <v>34800000000</v>
      </c>
    </row>
    <row r="70" spans="1:7" x14ac:dyDescent="0.25">
      <c r="A70" s="14">
        <v>210000000</v>
      </c>
      <c r="B70" s="14">
        <v>2016</v>
      </c>
      <c r="C70" s="14">
        <v>2014</v>
      </c>
    </row>
    <row r="71" spans="1:7" x14ac:dyDescent="0.25">
      <c r="A71" s="14">
        <v>6380000000</v>
      </c>
      <c r="B71" s="14">
        <v>2016</v>
      </c>
      <c r="C71" s="14">
        <v>2018</v>
      </c>
    </row>
    <row r="72" spans="1:7" x14ac:dyDescent="0.25">
      <c r="A72" s="14">
        <v>6400000000</v>
      </c>
      <c r="B72" s="14">
        <v>2016</v>
      </c>
      <c r="C72" s="14">
        <v>2017</v>
      </c>
    </row>
    <row r="73" spans="1:7" x14ac:dyDescent="0.25">
      <c r="A73" s="14">
        <v>50000000000</v>
      </c>
      <c r="B73" s="14">
        <v>2016</v>
      </c>
      <c r="C73" s="14">
        <v>2017</v>
      </c>
    </row>
    <row r="74" spans="1:7" x14ac:dyDescent="0.25">
      <c r="A74" s="14">
        <v>6400000000</v>
      </c>
      <c r="B74" s="14">
        <v>2016</v>
      </c>
      <c r="C74" s="14">
        <v>2017</v>
      </c>
    </row>
    <row r="75" spans="1:7" x14ac:dyDescent="0.25">
      <c r="A75" s="14">
        <v>6400000000</v>
      </c>
      <c r="B75" s="14">
        <v>2016</v>
      </c>
      <c r="C75" s="14">
        <v>2014</v>
      </c>
    </row>
    <row r="76" spans="1:7" x14ac:dyDescent="0.25">
      <c r="A76" s="14">
        <v>15410000000</v>
      </c>
      <c r="B76" s="14">
        <v>2016</v>
      </c>
      <c r="C76" s="14">
        <v>2018</v>
      </c>
    </row>
    <row r="77" spans="1:7" x14ac:dyDescent="0.25">
      <c r="A77" s="14">
        <v>13000000000</v>
      </c>
      <c r="B77" s="14">
        <v>2017</v>
      </c>
      <c r="C77" s="14">
        <v>2017</v>
      </c>
    </row>
    <row r="78" spans="1:7" x14ac:dyDescent="0.25">
      <c r="A78" s="14">
        <v>16400000000</v>
      </c>
      <c r="B78" s="14">
        <v>2017</v>
      </c>
      <c r="C78" s="14">
        <v>2018</v>
      </c>
    </row>
    <row r="79" spans="1:7" x14ac:dyDescent="0.25">
      <c r="A79" s="14">
        <v>16000000000</v>
      </c>
      <c r="B79" s="14">
        <v>2017</v>
      </c>
      <c r="C79" s="14">
        <v>2017</v>
      </c>
    </row>
    <row r="80" spans="1:7" x14ac:dyDescent="0.25">
      <c r="A80" s="14">
        <v>28400000000</v>
      </c>
      <c r="B80" s="14">
        <v>2017</v>
      </c>
      <c r="C80" s="14">
        <v>2015</v>
      </c>
    </row>
    <row r="81" spans="1:3" x14ac:dyDescent="0.25">
      <c r="A81" s="14">
        <v>28400000000</v>
      </c>
      <c r="B81" s="14">
        <v>2017</v>
      </c>
      <c r="C81" s="14">
        <v>2015</v>
      </c>
    </row>
    <row r="82" spans="1:3" x14ac:dyDescent="0.25">
      <c r="A82" s="14">
        <v>1400000000</v>
      </c>
      <c r="B82" s="14">
        <v>2017</v>
      </c>
      <c r="C82" s="14">
        <v>2017</v>
      </c>
    </row>
    <row r="83" spans="1:3" x14ac:dyDescent="0.25">
      <c r="A83" s="14">
        <v>8400000000</v>
      </c>
      <c r="B83" s="14">
        <v>2017</v>
      </c>
      <c r="C83" s="14">
        <v>2018</v>
      </c>
    </row>
    <row r="84" spans="1:3" x14ac:dyDescent="0.25">
      <c r="A84" s="14">
        <v>9400000</v>
      </c>
      <c r="B84" s="14">
        <v>2017</v>
      </c>
      <c r="C84" s="14">
        <v>2014</v>
      </c>
    </row>
    <row r="85" spans="1:3" x14ac:dyDescent="0.25">
      <c r="A85" s="14">
        <v>8400000000</v>
      </c>
      <c r="B85" s="14">
        <v>2017</v>
      </c>
      <c r="C85" s="14">
        <v>2017</v>
      </c>
    </row>
    <row r="86" spans="1:3" x14ac:dyDescent="0.25">
      <c r="A86" s="14">
        <v>5135000000</v>
      </c>
      <c r="B86" s="14">
        <v>2018</v>
      </c>
      <c r="C86" s="14">
        <v>2018</v>
      </c>
    </row>
    <row r="87" spans="1:3" x14ac:dyDescent="0.25">
      <c r="A87" s="14">
        <v>8400000000</v>
      </c>
      <c r="B87" s="14">
        <v>2018</v>
      </c>
      <c r="C87" s="14">
        <v>2018</v>
      </c>
    </row>
    <row r="88" spans="1:3" x14ac:dyDescent="0.25">
      <c r="A88" s="14">
        <v>17800000000</v>
      </c>
      <c r="B88" s="14">
        <v>2018</v>
      </c>
      <c r="C88" s="14">
        <v>2018</v>
      </c>
    </row>
    <row r="89" spans="1:3" x14ac:dyDescent="0.25">
      <c r="A89" s="14">
        <v>3300000000</v>
      </c>
      <c r="B89" s="14">
        <v>2018</v>
      </c>
      <c r="C89" s="14">
        <v>2017</v>
      </c>
    </row>
    <row r="90" spans="1:3" x14ac:dyDescent="0.25">
      <c r="A90" s="14">
        <v>8400000000</v>
      </c>
      <c r="B90" s="14">
        <v>2018</v>
      </c>
      <c r="C90" s="14">
        <v>2018</v>
      </c>
    </row>
    <row r="91" spans="1:3" x14ac:dyDescent="0.25">
      <c r="A91" s="14">
        <v>34800000000</v>
      </c>
      <c r="B91" s="14">
        <v>2018</v>
      </c>
      <c r="C91" s="14">
        <v>2015</v>
      </c>
    </row>
    <row r="92" spans="1:3" x14ac:dyDescent="0.25">
      <c r="A92" s="14">
        <v>34800000000</v>
      </c>
      <c r="B92" s="14">
        <v>2018</v>
      </c>
      <c r="C92" s="14">
        <v>2015</v>
      </c>
    </row>
    <row r="93" spans="1:3" x14ac:dyDescent="0.25">
      <c r="A93" s="14">
        <v>8400000000</v>
      </c>
      <c r="B93" s="14">
        <v>2018</v>
      </c>
      <c r="C93" s="14">
        <v>2018</v>
      </c>
    </row>
    <row r="94" spans="1:3" x14ac:dyDescent="0.25">
      <c r="A94" s="14">
        <v>8400000000</v>
      </c>
      <c r="B94" s="14">
        <v>2018</v>
      </c>
      <c r="C94" s="14">
        <v>2018</v>
      </c>
    </row>
    <row r="95" spans="1:3" x14ac:dyDescent="0.25">
      <c r="A95" s="14">
        <v>3300000000</v>
      </c>
      <c r="B95" s="14">
        <v>2018</v>
      </c>
      <c r="C95" s="14">
        <v>2017</v>
      </c>
    </row>
    <row r="96" spans="1:3" x14ac:dyDescent="0.25">
      <c r="A96" s="14">
        <v>34800000000</v>
      </c>
      <c r="B96" s="14">
        <v>2018</v>
      </c>
      <c r="C96" s="14">
        <v>2017</v>
      </c>
    </row>
    <row r="97" spans="1:3" x14ac:dyDescent="0.25">
      <c r="A97" s="14">
        <v>1900000000</v>
      </c>
      <c r="B97" s="14">
        <v>2019</v>
      </c>
      <c r="C97" s="14">
        <v>2015</v>
      </c>
    </row>
    <row r="98" spans="1:3" x14ac:dyDescent="0.25">
      <c r="A98" s="14">
        <v>600000000000</v>
      </c>
      <c r="B98" s="14">
        <v>2019</v>
      </c>
      <c r="C98" s="14">
        <v>2016</v>
      </c>
    </row>
    <row r="99" spans="1:3" x14ac:dyDescent="0.25">
      <c r="A99" s="14">
        <v>19400000000</v>
      </c>
      <c r="B99" s="14">
        <v>2019</v>
      </c>
      <c r="C99" s="14">
        <v>2018</v>
      </c>
    </row>
    <row r="100" spans="1:3" x14ac:dyDescent="0.25">
      <c r="A100" s="14">
        <v>42100000000</v>
      </c>
      <c r="B100" s="14">
        <v>2019</v>
      </c>
      <c r="C100" s="14">
        <v>2018</v>
      </c>
    </row>
    <row r="101" spans="1:3" x14ac:dyDescent="0.25">
      <c r="A101" s="14">
        <v>42100000000</v>
      </c>
      <c r="B101" s="14">
        <v>2019</v>
      </c>
      <c r="C101" s="14">
        <v>2015</v>
      </c>
    </row>
    <row r="102" spans="1:3" x14ac:dyDescent="0.25">
      <c r="A102" s="14">
        <v>42100000000</v>
      </c>
      <c r="B102" s="14">
        <v>2019</v>
      </c>
      <c r="C102" s="14">
        <v>2015</v>
      </c>
    </row>
    <row r="103" spans="1:3" x14ac:dyDescent="0.25">
      <c r="A103" s="14">
        <v>42100000000</v>
      </c>
      <c r="B103" s="14">
        <v>2019</v>
      </c>
      <c r="C103" s="14">
        <v>2015</v>
      </c>
    </row>
    <row r="104" spans="1:3" x14ac:dyDescent="0.25">
      <c r="A104" s="14">
        <v>42100000000</v>
      </c>
      <c r="B104" s="14">
        <v>2019</v>
      </c>
      <c r="C104" s="14">
        <v>2015</v>
      </c>
    </row>
    <row r="105" spans="1:3" x14ac:dyDescent="0.25">
      <c r="A105" s="14">
        <v>22000000000</v>
      </c>
      <c r="B105" s="14">
        <v>2019</v>
      </c>
      <c r="C105" s="14">
        <v>2015</v>
      </c>
    </row>
    <row r="106" spans="1:3" x14ac:dyDescent="0.25">
      <c r="A106" s="14">
        <v>173400000</v>
      </c>
      <c r="B106" s="14">
        <v>2019</v>
      </c>
      <c r="C106" s="14">
        <v>2017</v>
      </c>
    </row>
    <row r="107" spans="1:3" x14ac:dyDescent="0.25">
      <c r="A107" s="14">
        <v>245000000</v>
      </c>
      <c r="B107" s="14">
        <v>2019</v>
      </c>
      <c r="C107" s="14">
        <v>2017</v>
      </c>
    </row>
    <row r="108" spans="1:3" x14ac:dyDescent="0.25">
      <c r="A108" s="14">
        <v>180000000</v>
      </c>
      <c r="B108" s="14">
        <v>2019</v>
      </c>
      <c r="C108" s="14">
        <v>2016</v>
      </c>
    </row>
    <row r="109" spans="1:3" x14ac:dyDescent="0.25">
      <c r="A109" s="14">
        <v>26660000000</v>
      </c>
      <c r="B109" s="14">
        <v>2019</v>
      </c>
      <c r="C109" s="14">
        <v>2016</v>
      </c>
    </row>
    <row r="110" spans="1:3" x14ac:dyDescent="0.25">
      <c r="A110" s="14">
        <v>4400000000</v>
      </c>
      <c r="B110" s="14">
        <v>2019</v>
      </c>
      <c r="C110" s="14">
        <v>2015</v>
      </c>
    </row>
    <row r="111" spans="1:3" x14ac:dyDescent="0.25">
      <c r="A111" s="14">
        <v>1900000000</v>
      </c>
      <c r="B111" s="14">
        <v>2019</v>
      </c>
      <c r="C111" s="14">
        <v>2016</v>
      </c>
    </row>
    <row r="112" spans="1:3" x14ac:dyDescent="0.25">
      <c r="A112" s="14">
        <v>42100000000</v>
      </c>
      <c r="B112" s="14">
        <v>2019</v>
      </c>
      <c r="C112" s="14">
        <v>2017</v>
      </c>
    </row>
    <row r="113" spans="1:3" x14ac:dyDescent="0.25">
      <c r="A113" s="14">
        <v>25000000000</v>
      </c>
      <c r="B113" s="14">
        <v>2020</v>
      </c>
      <c r="C113" s="14">
        <v>2015</v>
      </c>
    </row>
    <row r="114" spans="1:3" x14ac:dyDescent="0.25">
      <c r="A114" s="14">
        <v>50000000000</v>
      </c>
      <c r="B114" s="14">
        <v>2020</v>
      </c>
      <c r="C114" s="14">
        <v>2016</v>
      </c>
    </row>
    <row r="115" spans="1:3" x14ac:dyDescent="0.25">
      <c r="A115" s="14">
        <v>50000000000</v>
      </c>
      <c r="B115" s="14">
        <v>2020</v>
      </c>
      <c r="C115" s="14">
        <v>2011</v>
      </c>
    </row>
    <row r="116" spans="1:3" x14ac:dyDescent="0.25">
      <c r="A116" s="14">
        <v>38500000000</v>
      </c>
      <c r="B116" s="14">
        <v>2020</v>
      </c>
      <c r="C116" s="14">
        <v>2016</v>
      </c>
    </row>
    <row r="117" spans="1:3" x14ac:dyDescent="0.25">
      <c r="A117" s="14">
        <v>28000000000</v>
      </c>
      <c r="B117" s="14">
        <v>2020</v>
      </c>
      <c r="C117" s="14">
        <v>2014</v>
      </c>
    </row>
    <row r="118" spans="1:3" x14ac:dyDescent="0.25">
      <c r="A118" s="14">
        <v>50000000000</v>
      </c>
      <c r="B118" s="14">
        <v>2020</v>
      </c>
      <c r="C118" s="14">
        <v>2015</v>
      </c>
    </row>
    <row r="119" spans="1:3" x14ac:dyDescent="0.25">
      <c r="A119" s="14">
        <v>50000000000</v>
      </c>
      <c r="B119" s="14">
        <v>2020</v>
      </c>
      <c r="C119" s="14">
        <v>2016</v>
      </c>
    </row>
    <row r="120" spans="1:3" x14ac:dyDescent="0.25">
      <c r="A120" s="14">
        <v>50000000000</v>
      </c>
      <c r="B120" s="14">
        <v>2020</v>
      </c>
      <c r="C120" s="14">
        <v>2014</v>
      </c>
    </row>
    <row r="121" spans="1:3" x14ac:dyDescent="0.25">
      <c r="A121" s="14">
        <v>25000000000</v>
      </c>
      <c r="B121" s="14">
        <v>2020</v>
      </c>
      <c r="C121" s="14">
        <v>2015</v>
      </c>
    </row>
    <row r="122" spans="1:3" x14ac:dyDescent="0.25">
      <c r="A122" s="14">
        <v>50000000000</v>
      </c>
      <c r="B122" s="14">
        <v>2020</v>
      </c>
      <c r="C122" s="14">
        <v>2011</v>
      </c>
    </row>
    <row r="123" spans="1:3" x14ac:dyDescent="0.25">
      <c r="A123" s="14">
        <v>50000000000</v>
      </c>
      <c r="B123" s="14">
        <v>2020</v>
      </c>
      <c r="C123" s="14">
        <v>2015</v>
      </c>
    </row>
    <row r="124" spans="1:3" x14ac:dyDescent="0.25">
      <c r="A124" s="14">
        <v>50000000000</v>
      </c>
      <c r="B124" s="14">
        <v>2020</v>
      </c>
      <c r="C124" s="14">
        <v>2015</v>
      </c>
    </row>
    <row r="125" spans="1:3" x14ac:dyDescent="0.25">
      <c r="A125" s="14">
        <v>50000000000</v>
      </c>
      <c r="B125" s="14">
        <v>2020</v>
      </c>
      <c r="C125" s="14">
        <v>2015</v>
      </c>
    </row>
    <row r="126" spans="1:3" x14ac:dyDescent="0.25">
      <c r="A126" s="14">
        <v>26000000000</v>
      </c>
      <c r="B126" s="14">
        <v>2020</v>
      </c>
      <c r="C126" s="14">
        <v>2016</v>
      </c>
    </row>
    <row r="127" spans="1:3" x14ac:dyDescent="0.25">
      <c r="A127" s="14">
        <v>23000000000</v>
      </c>
      <c r="B127" s="14">
        <v>2020</v>
      </c>
      <c r="C127" s="14">
        <v>2016</v>
      </c>
    </row>
    <row r="128" spans="1:3" x14ac:dyDescent="0.25">
      <c r="A128" s="14">
        <v>50000000000</v>
      </c>
      <c r="B128" s="14">
        <v>2020</v>
      </c>
      <c r="C128" s="14">
        <v>2016</v>
      </c>
    </row>
    <row r="129" spans="1:3" x14ac:dyDescent="0.25">
      <c r="A129" s="14">
        <v>250000000</v>
      </c>
      <c r="B129" s="14">
        <v>2020</v>
      </c>
      <c r="C129" s="14">
        <v>2015</v>
      </c>
    </row>
    <row r="130" spans="1:3" x14ac:dyDescent="0.25">
      <c r="A130" s="14">
        <v>50000000000</v>
      </c>
      <c r="B130" s="14">
        <v>2020</v>
      </c>
      <c r="C130" s="14">
        <v>2017</v>
      </c>
    </row>
    <row r="131" spans="1:3" x14ac:dyDescent="0.25">
      <c r="A131" s="14">
        <v>30000000000</v>
      </c>
      <c r="B131" s="14">
        <v>2020</v>
      </c>
      <c r="C131" s="14">
        <v>2015</v>
      </c>
    </row>
    <row r="132" spans="1:3" x14ac:dyDescent="0.25">
      <c r="A132" s="14">
        <v>212000000000</v>
      </c>
      <c r="B132" s="14">
        <v>2020</v>
      </c>
      <c r="C132" s="14">
        <v>2015</v>
      </c>
    </row>
    <row r="133" spans="1:3" x14ac:dyDescent="0.25">
      <c r="A133" s="14">
        <v>50000000000</v>
      </c>
      <c r="B133" s="14">
        <v>2020</v>
      </c>
      <c r="C133" s="14">
        <v>2011</v>
      </c>
    </row>
    <row r="134" spans="1:3" x14ac:dyDescent="0.25">
      <c r="A134" s="14">
        <v>25000000000</v>
      </c>
      <c r="B134" s="14">
        <v>2020</v>
      </c>
      <c r="C134" s="14">
        <v>2014</v>
      </c>
    </row>
    <row r="135" spans="1:3" x14ac:dyDescent="0.25">
      <c r="A135" s="14">
        <v>250000000</v>
      </c>
      <c r="B135" s="14">
        <v>2020</v>
      </c>
      <c r="C135" s="14">
        <v>2017</v>
      </c>
    </row>
    <row r="136" spans="1:3" x14ac:dyDescent="0.25">
      <c r="A136" s="14">
        <v>50000000000</v>
      </c>
      <c r="B136" s="14">
        <v>2020</v>
      </c>
      <c r="C136" s="14">
        <v>2016</v>
      </c>
    </row>
    <row r="137" spans="1:3" x14ac:dyDescent="0.25">
      <c r="A137" s="14">
        <v>50000000000</v>
      </c>
      <c r="B137" s="14">
        <v>2020</v>
      </c>
      <c r="C137" s="14">
        <v>2015</v>
      </c>
    </row>
    <row r="138" spans="1:3" x14ac:dyDescent="0.25">
      <c r="A138" s="14">
        <v>20000000000</v>
      </c>
      <c r="B138" s="14">
        <v>2020</v>
      </c>
      <c r="C138" s="14">
        <v>2018</v>
      </c>
    </row>
    <row r="139" spans="1:3" x14ac:dyDescent="0.25">
      <c r="A139" s="14">
        <v>45000000000</v>
      </c>
      <c r="B139" s="14">
        <v>2020</v>
      </c>
      <c r="C139" s="14">
        <v>2017</v>
      </c>
    </row>
    <row r="140" spans="1:3" x14ac:dyDescent="0.25">
      <c r="A140" s="14">
        <v>30700000000</v>
      </c>
      <c r="B140" s="14">
        <v>2020</v>
      </c>
      <c r="C140" s="14">
        <v>2017</v>
      </c>
    </row>
    <row r="141" spans="1:3" x14ac:dyDescent="0.25">
      <c r="A141" s="14">
        <v>8400000000</v>
      </c>
      <c r="B141" s="14">
        <v>2020</v>
      </c>
      <c r="C141" s="14">
        <v>2018</v>
      </c>
    </row>
    <row r="142" spans="1:3" x14ac:dyDescent="0.25">
      <c r="A142" s="14">
        <v>50000000000</v>
      </c>
      <c r="B142" s="14">
        <v>2020</v>
      </c>
      <c r="C142" s="14">
        <v>2016</v>
      </c>
    </row>
    <row r="143" spans="1:3" x14ac:dyDescent="0.25">
      <c r="A143" s="14">
        <v>50000000000</v>
      </c>
      <c r="B143" s="14">
        <v>2020</v>
      </c>
      <c r="C143" s="14">
        <v>2015</v>
      </c>
    </row>
    <row r="144" spans="1:3" x14ac:dyDescent="0.25">
      <c r="A144" s="14">
        <v>20800000000</v>
      </c>
      <c r="B144" s="14">
        <v>2020</v>
      </c>
      <c r="C144" s="14">
        <v>2016</v>
      </c>
    </row>
    <row r="145" spans="1:3" x14ac:dyDescent="0.25">
      <c r="A145" s="14">
        <v>25000000000</v>
      </c>
      <c r="B145" s="14">
        <v>2020</v>
      </c>
      <c r="C145" s="14">
        <v>2016</v>
      </c>
    </row>
    <row r="146" spans="1:3" x14ac:dyDescent="0.25">
      <c r="A146" s="14">
        <v>26000000000</v>
      </c>
      <c r="B146" s="14">
        <v>2020</v>
      </c>
      <c r="C146" s="14">
        <v>2016</v>
      </c>
    </row>
    <row r="147" spans="1:3" x14ac:dyDescent="0.25">
      <c r="A147" s="14">
        <v>26000000000</v>
      </c>
      <c r="B147" s="14">
        <v>2020</v>
      </c>
      <c r="C147" s="14">
        <v>2015</v>
      </c>
    </row>
    <row r="148" spans="1:3" x14ac:dyDescent="0.25">
      <c r="A148" s="14">
        <v>50000000000</v>
      </c>
      <c r="B148" s="14">
        <v>2020</v>
      </c>
      <c r="C148" s="14">
        <v>2015</v>
      </c>
    </row>
    <row r="149" spans="1:3" x14ac:dyDescent="0.25">
      <c r="A149" s="14">
        <v>200000000000</v>
      </c>
      <c r="B149" s="14">
        <v>2020</v>
      </c>
      <c r="C149" s="14">
        <v>2015</v>
      </c>
    </row>
    <row r="150" spans="1:3" x14ac:dyDescent="0.25">
      <c r="A150" s="14">
        <v>212000000000</v>
      </c>
      <c r="B150" s="14">
        <v>2020</v>
      </c>
      <c r="C150" s="14">
        <v>2015</v>
      </c>
    </row>
    <row r="151" spans="1:3" x14ac:dyDescent="0.25">
      <c r="A151" s="14">
        <v>20000000000</v>
      </c>
      <c r="B151" s="14">
        <v>2020</v>
      </c>
      <c r="C151" s="14">
        <v>2013</v>
      </c>
    </row>
    <row r="152" spans="1:3" x14ac:dyDescent="0.25">
      <c r="A152" s="14">
        <v>12000000000</v>
      </c>
      <c r="B152" s="14">
        <v>2020</v>
      </c>
      <c r="C152" s="14">
        <v>2014</v>
      </c>
    </row>
    <row r="153" spans="1:3" x14ac:dyDescent="0.25">
      <c r="A153" s="14">
        <v>24000000000</v>
      </c>
      <c r="B153" s="14">
        <v>2020</v>
      </c>
      <c r="C153" s="14">
        <v>2014</v>
      </c>
    </row>
    <row r="154" spans="1:3" x14ac:dyDescent="0.25">
      <c r="A154" s="14">
        <v>30000000000</v>
      </c>
      <c r="B154" s="14">
        <v>2020</v>
      </c>
      <c r="C154" s="14">
        <v>2014</v>
      </c>
    </row>
    <row r="155" spans="1:3" x14ac:dyDescent="0.25">
      <c r="A155" s="14">
        <v>30100000000</v>
      </c>
      <c r="B155" s="14">
        <v>2020</v>
      </c>
      <c r="C155" s="14">
        <v>2014</v>
      </c>
    </row>
    <row r="156" spans="1:3" x14ac:dyDescent="0.25">
      <c r="A156" s="14">
        <v>50000000000</v>
      </c>
      <c r="B156" s="14">
        <v>2020</v>
      </c>
      <c r="C156" s="14">
        <v>2014</v>
      </c>
    </row>
    <row r="157" spans="1:3" x14ac:dyDescent="0.25">
      <c r="A157" s="14">
        <v>25000000000</v>
      </c>
      <c r="B157" s="14">
        <v>2020</v>
      </c>
      <c r="C157" s="14">
        <v>2018</v>
      </c>
    </row>
    <row r="158" spans="1:3" x14ac:dyDescent="0.25">
      <c r="A158" s="14">
        <v>21200000000</v>
      </c>
      <c r="B158" s="14">
        <v>2020</v>
      </c>
      <c r="C158" s="14">
        <v>2018</v>
      </c>
    </row>
    <row r="159" spans="1:3" x14ac:dyDescent="0.25">
      <c r="A159" s="14">
        <v>25000000000</v>
      </c>
      <c r="B159" s="14">
        <v>2020</v>
      </c>
      <c r="C159" s="14">
        <v>2015</v>
      </c>
    </row>
    <row r="160" spans="1:3" x14ac:dyDescent="0.25">
      <c r="A160" s="14">
        <v>25000000000</v>
      </c>
      <c r="B160" s="14">
        <v>2020</v>
      </c>
      <c r="C160" s="14">
        <v>2018</v>
      </c>
    </row>
    <row r="161" spans="1:3" x14ac:dyDescent="0.25">
      <c r="A161" s="14">
        <v>30700000000</v>
      </c>
      <c r="B161" s="14">
        <v>2020</v>
      </c>
      <c r="C161" s="14">
        <v>2018</v>
      </c>
    </row>
    <row r="162" spans="1:3" x14ac:dyDescent="0.25">
      <c r="A162" s="14">
        <v>150000000</v>
      </c>
      <c r="B162" s="14">
        <v>2020</v>
      </c>
      <c r="C162" s="14">
        <v>2017</v>
      </c>
    </row>
    <row r="163" spans="1:3" x14ac:dyDescent="0.25">
      <c r="A163" s="14">
        <v>63000000</v>
      </c>
      <c r="B163" s="14">
        <v>2020</v>
      </c>
      <c r="C163" s="14">
        <v>2017</v>
      </c>
    </row>
    <row r="164" spans="1:3" x14ac:dyDescent="0.25">
      <c r="A164" s="14">
        <v>34000000000</v>
      </c>
      <c r="B164" s="14">
        <v>2020</v>
      </c>
      <c r="C164" s="14">
        <v>2017</v>
      </c>
    </row>
    <row r="165" spans="1:3" x14ac:dyDescent="0.25">
      <c r="A165" s="14">
        <v>50000000000</v>
      </c>
      <c r="B165" s="14">
        <v>2020</v>
      </c>
      <c r="C165" s="14">
        <v>2018</v>
      </c>
    </row>
    <row r="166" spans="1:3" x14ac:dyDescent="0.25">
      <c r="A166" s="14">
        <v>50100000000</v>
      </c>
      <c r="B166" s="14">
        <v>2020</v>
      </c>
      <c r="C166" s="14">
        <v>2016</v>
      </c>
    </row>
    <row r="167" spans="1:3" x14ac:dyDescent="0.25">
      <c r="A167" s="14">
        <v>24000000000</v>
      </c>
      <c r="B167" s="14">
        <v>2020</v>
      </c>
      <c r="C167" s="14">
        <v>2017</v>
      </c>
    </row>
    <row r="168" spans="1:3" x14ac:dyDescent="0.25">
      <c r="A168" s="14">
        <v>100000000</v>
      </c>
      <c r="B168" s="14">
        <v>2020</v>
      </c>
      <c r="C168" s="14">
        <v>2015</v>
      </c>
    </row>
    <row r="169" spans="1:3" x14ac:dyDescent="0.25">
      <c r="A169" s="14">
        <v>50000000000</v>
      </c>
      <c r="B169" s="14">
        <v>2020</v>
      </c>
      <c r="C169" s="14">
        <v>2018</v>
      </c>
    </row>
    <row r="170" spans="1:3" x14ac:dyDescent="0.25">
      <c r="A170" s="14">
        <v>50000000000</v>
      </c>
      <c r="B170" s="14">
        <v>2020</v>
      </c>
      <c r="C170" s="14">
        <v>2018</v>
      </c>
    </row>
    <row r="171" spans="1:3" x14ac:dyDescent="0.25">
      <c r="A171" s="14">
        <v>26000000000</v>
      </c>
      <c r="B171" s="14">
        <v>2020</v>
      </c>
      <c r="C171" s="14">
        <v>2018</v>
      </c>
    </row>
    <row r="172" spans="1:3" x14ac:dyDescent="0.25">
      <c r="A172" s="14">
        <v>25000000000</v>
      </c>
      <c r="B172" s="14">
        <v>2020</v>
      </c>
      <c r="C172" s="14">
        <v>2015</v>
      </c>
    </row>
    <row r="173" spans="1:3" x14ac:dyDescent="0.25">
      <c r="A173" s="14">
        <v>30000000000</v>
      </c>
      <c r="B173" s="14">
        <v>2020</v>
      </c>
      <c r="C173" s="14">
        <v>2014</v>
      </c>
    </row>
    <row r="174" spans="1:3" x14ac:dyDescent="0.25">
      <c r="A174" s="14">
        <v>187200000</v>
      </c>
      <c r="B174" s="14">
        <v>2020</v>
      </c>
      <c r="C174" s="14">
        <v>2015</v>
      </c>
    </row>
    <row r="175" spans="1:3" x14ac:dyDescent="0.25">
      <c r="A175" s="14">
        <v>24000000000</v>
      </c>
      <c r="B175" s="14">
        <v>2020</v>
      </c>
      <c r="C175" s="14">
        <v>2011</v>
      </c>
    </row>
    <row r="176" spans="1:3" x14ac:dyDescent="0.25">
      <c r="A176" s="14">
        <v>12000000000</v>
      </c>
      <c r="B176" s="14">
        <v>2020</v>
      </c>
      <c r="C176" s="14">
        <v>2011</v>
      </c>
    </row>
    <row r="177" spans="1:3" x14ac:dyDescent="0.25">
      <c r="A177" s="14">
        <v>5400000000</v>
      </c>
      <c r="B177" s="14">
        <v>2020</v>
      </c>
      <c r="C177" s="14">
        <v>2015</v>
      </c>
    </row>
    <row r="178" spans="1:3" x14ac:dyDescent="0.25">
      <c r="A178" s="14">
        <v>152000000</v>
      </c>
      <c r="B178" s="14">
        <v>2020</v>
      </c>
      <c r="C178" s="14">
        <v>2015</v>
      </c>
    </row>
    <row r="179" spans="1:3" x14ac:dyDescent="0.25">
      <c r="A179" s="14">
        <v>25000000000</v>
      </c>
      <c r="B179" s="14">
        <v>2020</v>
      </c>
      <c r="C179" s="14">
        <v>2018</v>
      </c>
    </row>
    <row r="180" spans="1:3" x14ac:dyDescent="0.25">
      <c r="A180" s="14">
        <v>30700000000</v>
      </c>
      <c r="B180" s="14">
        <v>2020</v>
      </c>
      <c r="C180" s="14">
        <v>2018</v>
      </c>
    </row>
    <row r="181" spans="1:3" x14ac:dyDescent="0.25">
      <c r="A181" s="14">
        <v>250000000</v>
      </c>
      <c r="B181" s="14">
        <v>2020</v>
      </c>
      <c r="C181" s="14">
        <v>2018</v>
      </c>
    </row>
    <row r="182" spans="1:3" x14ac:dyDescent="0.25">
      <c r="A182" s="14">
        <v>2000000000000</v>
      </c>
      <c r="B182" s="14">
        <v>2020</v>
      </c>
      <c r="C182" s="14">
        <v>2018</v>
      </c>
    </row>
    <row r="183" spans="1:3" x14ac:dyDescent="0.25">
      <c r="A183" s="14">
        <v>31000000000</v>
      </c>
      <c r="B183" s="14">
        <v>2020</v>
      </c>
      <c r="C183" s="14">
        <v>2016</v>
      </c>
    </row>
    <row r="184" spans="1:3" x14ac:dyDescent="0.25">
      <c r="A184" s="14">
        <v>30730000000</v>
      </c>
      <c r="B184" s="14">
        <v>2020</v>
      </c>
      <c r="C184" s="14">
        <v>2018</v>
      </c>
    </row>
    <row r="185" spans="1:3" x14ac:dyDescent="0.25">
      <c r="A185" s="14">
        <v>50000000000</v>
      </c>
      <c r="B185" s="14">
        <v>2020</v>
      </c>
      <c r="C185" s="14">
        <v>2017</v>
      </c>
    </row>
    <row r="186" spans="1:3" x14ac:dyDescent="0.25">
      <c r="A186" s="14">
        <v>50000000000</v>
      </c>
      <c r="B186" s="14">
        <v>2020</v>
      </c>
      <c r="C186" s="14">
        <v>2018</v>
      </c>
    </row>
    <row r="187" spans="1:3" x14ac:dyDescent="0.25">
      <c r="A187" s="14">
        <v>50000000000</v>
      </c>
      <c r="B187" s="14">
        <v>2020</v>
      </c>
      <c r="C187" s="14">
        <v>2018</v>
      </c>
    </row>
    <row r="188" spans="1:3" x14ac:dyDescent="0.25">
      <c r="A188" s="14">
        <v>50000000000</v>
      </c>
      <c r="B188" s="14">
        <v>2020</v>
      </c>
      <c r="C188" s="14">
        <v>2016</v>
      </c>
    </row>
    <row r="189" spans="1:3" x14ac:dyDescent="0.25">
      <c r="A189" s="14">
        <v>50000000000</v>
      </c>
      <c r="B189" s="14">
        <v>2020</v>
      </c>
      <c r="C189" s="14">
        <v>2017</v>
      </c>
    </row>
    <row r="190" spans="1:3" x14ac:dyDescent="0.25">
      <c r="A190" s="14">
        <v>26000000000</v>
      </c>
      <c r="B190" s="14">
        <v>2020</v>
      </c>
      <c r="C190" s="14">
        <v>2014</v>
      </c>
    </row>
    <row r="191" spans="1:3" x14ac:dyDescent="0.25">
      <c r="A191" s="14">
        <v>50000000000</v>
      </c>
      <c r="B191" s="14">
        <v>2020</v>
      </c>
      <c r="C191" s="14">
        <v>2014</v>
      </c>
    </row>
    <row r="192" spans="1:3" x14ac:dyDescent="0.25">
      <c r="A192" s="14">
        <v>200000000000</v>
      </c>
      <c r="B192" s="14">
        <v>2020</v>
      </c>
      <c r="C192" s="14">
        <v>2014</v>
      </c>
    </row>
    <row r="193" spans="1:3" x14ac:dyDescent="0.25">
      <c r="A193" s="14">
        <v>212000000000</v>
      </c>
      <c r="B193" s="14">
        <v>2020</v>
      </c>
      <c r="C193" s="14">
        <v>2014</v>
      </c>
    </row>
    <row r="194" spans="1:3" x14ac:dyDescent="0.25">
      <c r="A194" s="14">
        <v>28100000000</v>
      </c>
      <c r="B194" s="14">
        <v>2020</v>
      </c>
      <c r="C194" s="14">
        <v>2014</v>
      </c>
    </row>
    <row r="195" spans="1:3" x14ac:dyDescent="0.25">
      <c r="A195" s="14">
        <v>50100000000</v>
      </c>
      <c r="B195" s="14">
        <v>2020</v>
      </c>
      <c r="C195" s="14">
        <v>2015</v>
      </c>
    </row>
    <row r="196" spans="1:3" x14ac:dyDescent="0.25">
      <c r="A196" s="14">
        <v>28000000000</v>
      </c>
      <c r="B196" s="14">
        <v>2020</v>
      </c>
      <c r="C196" s="14">
        <v>2014</v>
      </c>
    </row>
    <row r="197" spans="1:3" x14ac:dyDescent="0.25">
      <c r="A197" s="14">
        <v>20000000000</v>
      </c>
      <c r="B197" s="14">
        <v>2020</v>
      </c>
      <c r="C197" s="14">
        <v>2014</v>
      </c>
    </row>
    <row r="198" spans="1:3" x14ac:dyDescent="0.25">
      <c r="A198" s="14">
        <v>50000000000</v>
      </c>
      <c r="B198" s="14">
        <v>2020</v>
      </c>
      <c r="C198" s="14">
        <v>2014</v>
      </c>
    </row>
    <row r="199" spans="1:3" x14ac:dyDescent="0.25">
      <c r="A199" s="14">
        <v>2000000000</v>
      </c>
      <c r="B199" s="14">
        <v>2020</v>
      </c>
      <c r="C199" s="14">
        <v>2016</v>
      </c>
    </row>
    <row r="200" spans="1:3" x14ac:dyDescent="0.25">
      <c r="A200" s="14">
        <v>24000000000</v>
      </c>
      <c r="B200" s="14">
        <v>2020</v>
      </c>
      <c r="C200" s="14">
        <v>2011</v>
      </c>
    </row>
    <row r="201" spans="1:3" x14ac:dyDescent="0.25">
      <c r="A201" s="14">
        <v>12000000000</v>
      </c>
      <c r="B201" s="14">
        <v>2020</v>
      </c>
      <c r="C201" s="14">
        <v>2011</v>
      </c>
    </row>
    <row r="202" spans="1:3" x14ac:dyDescent="0.25">
      <c r="A202" s="14">
        <v>35000000</v>
      </c>
      <c r="B202" s="14">
        <v>2020</v>
      </c>
      <c r="C202" s="14">
        <v>2014</v>
      </c>
    </row>
    <row r="203" spans="1:3" x14ac:dyDescent="0.25">
      <c r="A203" s="14">
        <v>7500000000</v>
      </c>
      <c r="B203" s="14">
        <v>2020</v>
      </c>
      <c r="C203" s="14">
        <v>2018</v>
      </c>
    </row>
    <row r="204" spans="1:3" x14ac:dyDescent="0.25">
      <c r="A204" s="14">
        <v>30000000000</v>
      </c>
      <c r="B204" s="14">
        <v>2020</v>
      </c>
      <c r="C204" s="14">
        <v>2018</v>
      </c>
    </row>
    <row r="205" spans="1:3" x14ac:dyDescent="0.25">
      <c r="A205" s="14">
        <v>20000000000</v>
      </c>
      <c r="B205" s="14">
        <v>2020</v>
      </c>
      <c r="C205" s="14">
        <v>2018</v>
      </c>
    </row>
    <row r="206" spans="1:3" x14ac:dyDescent="0.25">
      <c r="A206" s="14">
        <v>23000000000</v>
      </c>
      <c r="B206" s="14">
        <v>2020</v>
      </c>
      <c r="C206" s="14">
        <v>2016</v>
      </c>
    </row>
    <row r="207" spans="1:3" x14ac:dyDescent="0.25">
      <c r="A207" s="14">
        <v>16000000000</v>
      </c>
      <c r="B207" s="14">
        <v>2020</v>
      </c>
      <c r="C207" s="14">
        <v>2016</v>
      </c>
    </row>
    <row r="208" spans="1:3" x14ac:dyDescent="0.25">
      <c r="A208" s="14">
        <v>26000000000</v>
      </c>
      <c r="B208" s="14">
        <v>2020</v>
      </c>
      <c r="C208" s="14">
        <v>2014</v>
      </c>
    </row>
    <row r="209" spans="1:3" x14ac:dyDescent="0.25">
      <c r="A209" s="14">
        <v>50100000000</v>
      </c>
      <c r="B209" s="14">
        <v>2020</v>
      </c>
      <c r="C209" s="14">
        <v>2015</v>
      </c>
    </row>
    <row r="210" spans="1:3" x14ac:dyDescent="0.25">
      <c r="A210" s="14">
        <v>26000000000</v>
      </c>
      <c r="B210" s="14">
        <v>2020</v>
      </c>
      <c r="C210" s="14">
        <v>2015</v>
      </c>
    </row>
    <row r="211" spans="1:3" x14ac:dyDescent="0.25">
      <c r="A211" s="14">
        <v>16000000000</v>
      </c>
      <c r="B211" s="14">
        <v>2020</v>
      </c>
      <c r="C211" s="14">
        <v>2016</v>
      </c>
    </row>
    <row r="212" spans="1:3" x14ac:dyDescent="0.25">
      <c r="A212" s="14">
        <v>23000000000</v>
      </c>
      <c r="B212" s="14">
        <v>2020</v>
      </c>
      <c r="C212" s="14">
        <v>2016</v>
      </c>
    </row>
    <row r="213" spans="1:3" x14ac:dyDescent="0.25">
      <c r="A213" s="14">
        <v>7000000000</v>
      </c>
      <c r="B213" s="14">
        <v>2020</v>
      </c>
      <c r="C213" s="14">
        <v>2016</v>
      </c>
    </row>
    <row r="214" spans="1:3" x14ac:dyDescent="0.25">
      <c r="A214" s="14">
        <v>20000000000</v>
      </c>
      <c r="B214" s="14">
        <v>2020</v>
      </c>
      <c r="C214" s="14">
        <v>2017</v>
      </c>
    </row>
    <row r="215" spans="1:3" x14ac:dyDescent="0.25">
      <c r="A215" s="14">
        <v>4000000000</v>
      </c>
      <c r="B215" s="14">
        <v>2020</v>
      </c>
      <c r="C215" s="14">
        <v>2017</v>
      </c>
    </row>
    <row r="216" spans="1:3" x14ac:dyDescent="0.25">
      <c r="A216" s="14">
        <v>20000000000</v>
      </c>
      <c r="B216" s="14">
        <v>2020</v>
      </c>
      <c r="C216" s="14">
        <v>2018</v>
      </c>
    </row>
    <row r="217" spans="1:3" x14ac:dyDescent="0.25">
      <c r="A217" s="14">
        <v>20800000000</v>
      </c>
      <c r="B217" s="14">
        <v>2020</v>
      </c>
      <c r="C217" s="14">
        <v>2016</v>
      </c>
    </row>
    <row r="218" spans="1:3" x14ac:dyDescent="0.25">
      <c r="A218" s="14">
        <v>25010000000</v>
      </c>
      <c r="B218" s="14">
        <v>2020</v>
      </c>
      <c r="C218" s="14">
        <v>2014</v>
      </c>
    </row>
    <row r="219" spans="1:3" x14ac:dyDescent="0.25">
      <c r="A219" s="14">
        <v>50000000000</v>
      </c>
      <c r="B219" s="14">
        <v>2020</v>
      </c>
      <c r="C219" s="14">
        <v>2015</v>
      </c>
    </row>
    <row r="220" spans="1:3" x14ac:dyDescent="0.25">
      <c r="A220" s="14">
        <v>200000000000</v>
      </c>
      <c r="B220" s="14">
        <v>2020</v>
      </c>
      <c r="C220" s="14">
        <v>2016</v>
      </c>
    </row>
    <row r="221" spans="1:3" x14ac:dyDescent="0.25">
      <c r="A221" s="14">
        <v>12500000000</v>
      </c>
      <c r="B221" s="14">
        <v>2020</v>
      </c>
      <c r="C221" s="14">
        <v>2014</v>
      </c>
    </row>
    <row r="222" spans="1:3" x14ac:dyDescent="0.25">
      <c r="A222" s="14">
        <v>250000000</v>
      </c>
      <c r="B222" s="14">
        <v>2020</v>
      </c>
      <c r="C222" s="14">
        <v>2017</v>
      </c>
    </row>
    <row r="223" spans="1:3" x14ac:dyDescent="0.25">
      <c r="A223" s="14">
        <v>20400000000</v>
      </c>
      <c r="B223" s="14">
        <v>2020</v>
      </c>
      <c r="C223" s="14">
        <v>2017</v>
      </c>
    </row>
    <row r="224" spans="1:3" x14ac:dyDescent="0.25">
      <c r="A224" s="14">
        <v>25000000000</v>
      </c>
      <c r="B224" s="14">
        <v>2020</v>
      </c>
      <c r="C224" s="14">
        <v>2018</v>
      </c>
    </row>
    <row r="225" spans="1:3" x14ac:dyDescent="0.25">
      <c r="A225" s="14">
        <v>30700000000</v>
      </c>
      <c r="B225" s="14">
        <v>2020</v>
      </c>
      <c r="C225" s="14">
        <v>2018</v>
      </c>
    </row>
    <row r="226" spans="1:3" x14ac:dyDescent="0.25">
      <c r="A226" s="14">
        <v>250000000</v>
      </c>
      <c r="B226" s="14">
        <v>2020</v>
      </c>
      <c r="C226" s="14">
        <v>2018</v>
      </c>
    </row>
    <row r="227" spans="1:3" x14ac:dyDescent="0.25">
      <c r="A227" s="14">
        <v>25000000000</v>
      </c>
      <c r="B227" s="14">
        <v>2020</v>
      </c>
      <c r="C227" s="14">
        <v>2016</v>
      </c>
    </row>
    <row r="228" spans="1:3" x14ac:dyDescent="0.25">
      <c r="A228" s="14">
        <v>20800000000</v>
      </c>
      <c r="B228" s="14">
        <v>2020</v>
      </c>
      <c r="C228" s="14">
        <v>2016</v>
      </c>
    </row>
    <row r="229" spans="1:3" x14ac:dyDescent="0.25">
      <c r="A229" s="14">
        <v>50000000000</v>
      </c>
      <c r="B229" s="14">
        <v>2020</v>
      </c>
      <c r="C229" s="14">
        <v>2016</v>
      </c>
    </row>
    <row r="230" spans="1:3" x14ac:dyDescent="0.25">
      <c r="A230" s="14">
        <v>111000000000</v>
      </c>
      <c r="B230" s="14">
        <v>2020</v>
      </c>
      <c r="C230" s="14">
        <v>2014</v>
      </c>
    </row>
    <row r="231" spans="1:3" x14ac:dyDescent="0.25">
      <c r="A231" s="14">
        <v>25000000000</v>
      </c>
      <c r="B231" s="14">
        <v>2020</v>
      </c>
      <c r="C231" s="14">
        <v>2018</v>
      </c>
    </row>
    <row r="232" spans="1:3" x14ac:dyDescent="0.25">
      <c r="A232" s="14">
        <v>50100000000</v>
      </c>
      <c r="B232" s="14">
        <v>2020</v>
      </c>
      <c r="C232" s="14">
        <v>2015</v>
      </c>
    </row>
    <row r="233" spans="1:3" x14ac:dyDescent="0.25">
      <c r="A233" s="14">
        <v>4000000000</v>
      </c>
      <c r="B233" s="14">
        <v>2020</v>
      </c>
      <c r="C233" s="14">
        <v>2017</v>
      </c>
    </row>
    <row r="234" spans="1:3" x14ac:dyDescent="0.25">
      <c r="A234" s="14">
        <v>20000000000</v>
      </c>
      <c r="B234" s="14">
        <v>2020</v>
      </c>
      <c r="C234" s="14">
        <v>2018</v>
      </c>
    </row>
    <row r="235" spans="1:3" x14ac:dyDescent="0.25">
      <c r="A235" s="14">
        <v>28000000000</v>
      </c>
      <c r="B235" s="14">
        <v>2020</v>
      </c>
      <c r="C235" s="14">
        <v>2014</v>
      </c>
    </row>
    <row r="236" spans="1:3" x14ac:dyDescent="0.25">
      <c r="A236" s="14">
        <v>25000000000</v>
      </c>
      <c r="B236" s="14">
        <v>2020</v>
      </c>
      <c r="C236" s="14">
        <v>2016</v>
      </c>
    </row>
    <row r="237" spans="1:3" x14ac:dyDescent="0.25">
      <c r="A237" s="14">
        <v>514000000</v>
      </c>
      <c r="B237" s="14">
        <v>2020</v>
      </c>
      <c r="C237" s="14">
        <v>2015</v>
      </c>
    </row>
    <row r="238" spans="1:3" x14ac:dyDescent="0.25">
      <c r="A238" s="14">
        <v>20800000000</v>
      </c>
      <c r="B238" s="14">
        <v>2020</v>
      </c>
      <c r="C238" s="14">
        <v>2016</v>
      </c>
    </row>
    <row r="239" spans="1:3" x14ac:dyDescent="0.25">
      <c r="A239" s="14">
        <v>25000000000</v>
      </c>
      <c r="B239" s="14">
        <v>2020</v>
      </c>
      <c r="C239" s="14">
        <v>2017</v>
      </c>
    </row>
    <row r="240" spans="1:3" x14ac:dyDescent="0.25">
      <c r="A240" s="14">
        <v>34000000000</v>
      </c>
      <c r="B240" s="14">
        <v>2020</v>
      </c>
      <c r="C240" s="14">
        <v>2017</v>
      </c>
    </row>
    <row r="241" spans="1:3" x14ac:dyDescent="0.25">
      <c r="A241" s="14">
        <v>30700000000</v>
      </c>
      <c r="B241" s="14">
        <v>2020</v>
      </c>
      <c r="C241" s="14">
        <v>2017</v>
      </c>
    </row>
    <row r="242" spans="1:3" x14ac:dyDescent="0.25">
      <c r="A242" s="14">
        <v>30000000000</v>
      </c>
      <c r="B242" s="14">
        <v>2020</v>
      </c>
      <c r="C242" s="14">
        <v>2015</v>
      </c>
    </row>
    <row r="243" spans="1:3" x14ac:dyDescent="0.25">
      <c r="A243" s="14">
        <v>26000000000</v>
      </c>
      <c r="B243" s="14">
        <v>2020</v>
      </c>
      <c r="C243" s="14">
        <v>2014</v>
      </c>
    </row>
    <row r="244" spans="1:3" x14ac:dyDescent="0.25">
      <c r="A244" s="14">
        <v>1500000000</v>
      </c>
      <c r="B244" s="14">
        <v>2020</v>
      </c>
      <c r="C244" s="14">
        <v>2018</v>
      </c>
    </row>
    <row r="245" spans="1:3" x14ac:dyDescent="0.25">
      <c r="A245" s="14">
        <v>25000000000</v>
      </c>
      <c r="B245" s="14">
        <v>2020</v>
      </c>
      <c r="C245" s="14">
        <v>2017</v>
      </c>
    </row>
    <row r="246" spans="1:3" x14ac:dyDescent="0.25">
      <c r="A246" s="14">
        <v>5400000000</v>
      </c>
      <c r="B246" s="14">
        <v>2020</v>
      </c>
      <c r="C246" s="14">
        <v>2018</v>
      </c>
    </row>
    <row r="247" spans="1:3" x14ac:dyDescent="0.25">
      <c r="A247" s="14">
        <v>50000000000</v>
      </c>
      <c r="B247" s="14">
        <v>2020</v>
      </c>
      <c r="C247" s="14">
        <v>2014</v>
      </c>
    </row>
    <row r="248" spans="1:3" x14ac:dyDescent="0.25">
      <c r="A248" s="14">
        <v>26000000000</v>
      </c>
      <c r="B248" s="14">
        <v>2020</v>
      </c>
      <c r="C248" s="14">
        <v>2016</v>
      </c>
    </row>
    <row r="249" spans="1:3" x14ac:dyDescent="0.25">
      <c r="A249" s="14">
        <v>26000000000</v>
      </c>
      <c r="B249" s="14">
        <v>2020</v>
      </c>
      <c r="C249" s="14">
        <v>2017</v>
      </c>
    </row>
    <row r="250" spans="1:3" x14ac:dyDescent="0.25">
      <c r="A250" s="14">
        <v>24000000000</v>
      </c>
      <c r="B250" s="14">
        <v>2020</v>
      </c>
      <c r="C250" s="14">
        <v>2017</v>
      </c>
    </row>
    <row r="251" spans="1:3" x14ac:dyDescent="0.25">
      <c r="A251" s="14">
        <v>488000000000</v>
      </c>
      <c r="B251" s="14">
        <v>2020</v>
      </c>
      <c r="C251" s="14">
        <v>2014</v>
      </c>
    </row>
    <row r="252" spans="1:3" x14ac:dyDescent="0.25">
      <c r="A252" s="14">
        <v>50000000000</v>
      </c>
      <c r="B252" s="14">
        <v>2020</v>
      </c>
      <c r="C252" s="14">
        <v>2016</v>
      </c>
    </row>
    <row r="253" spans="1:3" x14ac:dyDescent="0.25">
      <c r="A253" s="14">
        <v>100000000</v>
      </c>
      <c r="B253" s="14">
        <v>2020</v>
      </c>
      <c r="C253" s="14">
        <v>2016</v>
      </c>
    </row>
    <row r="254" spans="1:3" x14ac:dyDescent="0.25">
      <c r="A254" s="14">
        <v>30700000000</v>
      </c>
      <c r="B254" s="14">
        <v>2020</v>
      </c>
      <c r="C254" s="14">
        <v>2017</v>
      </c>
    </row>
    <row r="255" spans="1:3" x14ac:dyDescent="0.25">
      <c r="A255" s="14">
        <v>24000000000</v>
      </c>
      <c r="B255" s="14">
        <v>2020</v>
      </c>
      <c r="C255" s="14">
        <v>2013</v>
      </c>
    </row>
    <row r="256" spans="1:3" x14ac:dyDescent="0.25">
      <c r="A256" s="14">
        <v>50100000000</v>
      </c>
      <c r="B256" s="14">
        <v>2020</v>
      </c>
      <c r="C256" s="14">
        <v>2015</v>
      </c>
    </row>
    <row r="257" spans="1:3" x14ac:dyDescent="0.25">
      <c r="A257" s="14">
        <v>150000000</v>
      </c>
      <c r="B257" s="14">
        <v>2020</v>
      </c>
      <c r="C257" s="14">
        <v>2017</v>
      </c>
    </row>
    <row r="258" spans="1:3" x14ac:dyDescent="0.25">
      <c r="A258" s="14">
        <v>26000000000</v>
      </c>
      <c r="B258" s="14">
        <v>2020</v>
      </c>
      <c r="C258" s="14">
        <v>2014</v>
      </c>
    </row>
    <row r="259" spans="1:3" x14ac:dyDescent="0.25">
      <c r="A259" s="14">
        <v>50000000000</v>
      </c>
      <c r="B259" s="14">
        <v>2020</v>
      </c>
      <c r="C259" s="14">
        <v>2014</v>
      </c>
    </row>
    <row r="260" spans="1:3" x14ac:dyDescent="0.25">
      <c r="A260" s="14">
        <v>200000000000</v>
      </c>
      <c r="B260" s="14">
        <v>2020</v>
      </c>
      <c r="C260" s="14">
        <v>2014</v>
      </c>
    </row>
    <row r="261" spans="1:3" x14ac:dyDescent="0.25">
      <c r="A261" s="14">
        <v>212000000000</v>
      </c>
      <c r="B261" s="14">
        <v>2020</v>
      </c>
      <c r="C261" s="14">
        <v>2014</v>
      </c>
    </row>
    <row r="262" spans="1:3" x14ac:dyDescent="0.25">
      <c r="A262" s="14">
        <v>26000000000</v>
      </c>
      <c r="B262" s="14">
        <v>2020</v>
      </c>
      <c r="C262" s="14">
        <v>2016</v>
      </c>
    </row>
    <row r="263" spans="1:3" x14ac:dyDescent="0.25">
      <c r="A263" s="14">
        <v>50000000000</v>
      </c>
      <c r="B263" s="14">
        <v>2020</v>
      </c>
      <c r="C263" s="14">
        <v>2017</v>
      </c>
    </row>
    <row r="264" spans="1:3" x14ac:dyDescent="0.25">
      <c r="A264" s="14">
        <v>50000000000</v>
      </c>
      <c r="B264" s="14">
        <v>2020</v>
      </c>
      <c r="C264" s="14">
        <v>2016</v>
      </c>
    </row>
    <row r="265" spans="1:3" x14ac:dyDescent="0.25">
      <c r="A265" s="14">
        <v>1530000000</v>
      </c>
      <c r="B265" s="14">
        <v>2020</v>
      </c>
      <c r="C265" s="14">
        <v>2015</v>
      </c>
    </row>
    <row r="266" spans="1:3" x14ac:dyDescent="0.25">
      <c r="A266" s="14">
        <v>263000000000</v>
      </c>
      <c r="B266" s="14">
        <v>2020</v>
      </c>
      <c r="C266" s="14">
        <v>2017</v>
      </c>
    </row>
    <row r="267" spans="1:3" x14ac:dyDescent="0.25">
      <c r="A267" s="14">
        <v>50000000000</v>
      </c>
      <c r="B267" s="14">
        <v>2020</v>
      </c>
      <c r="C267" s="14">
        <v>2017</v>
      </c>
    </row>
    <row r="268" spans="1:3" x14ac:dyDescent="0.25">
      <c r="A268" s="14">
        <v>26000000000</v>
      </c>
      <c r="B268" s="14">
        <v>2020</v>
      </c>
      <c r="C268" s="14">
        <v>2017</v>
      </c>
    </row>
    <row r="269" spans="1:3" x14ac:dyDescent="0.25">
      <c r="A269" s="14">
        <v>5400000000</v>
      </c>
      <c r="B269" s="14">
        <v>2020</v>
      </c>
      <c r="C269" s="14">
        <v>2018</v>
      </c>
    </row>
    <row r="270" spans="1:3" x14ac:dyDescent="0.25">
      <c r="A270" s="14">
        <v>30700000000</v>
      </c>
      <c r="B270" s="14">
        <v>2020</v>
      </c>
      <c r="C270" s="14">
        <v>2018</v>
      </c>
    </row>
    <row r="271" spans="1:3" x14ac:dyDescent="0.25">
      <c r="A271" s="14">
        <v>28000000000</v>
      </c>
      <c r="B271" s="14">
        <v>2020</v>
      </c>
      <c r="C271" s="14">
        <v>2014</v>
      </c>
    </row>
    <row r="272" spans="1:3" x14ac:dyDescent="0.25">
      <c r="A272" s="14">
        <v>38500000000</v>
      </c>
      <c r="B272" s="14">
        <v>2020</v>
      </c>
      <c r="C272" s="14">
        <v>2016</v>
      </c>
    </row>
    <row r="273" spans="1:3" x14ac:dyDescent="0.25">
      <c r="A273" s="14">
        <v>50000000000</v>
      </c>
      <c r="B273" s="14">
        <v>2020</v>
      </c>
      <c r="C273" s="14">
        <v>2016</v>
      </c>
    </row>
    <row r="274" spans="1:3" x14ac:dyDescent="0.25">
      <c r="A274" s="14">
        <v>25000000000</v>
      </c>
      <c r="B274" s="14">
        <v>2020</v>
      </c>
      <c r="C274" s="14">
        <v>2015</v>
      </c>
    </row>
    <row r="275" spans="1:3" x14ac:dyDescent="0.25">
      <c r="A275" s="14">
        <v>92000000</v>
      </c>
      <c r="B275" s="14">
        <v>2020</v>
      </c>
      <c r="C275" s="14">
        <v>2016</v>
      </c>
    </row>
    <row r="276" spans="1:3" x14ac:dyDescent="0.25">
      <c r="A276" s="14">
        <v>250000000</v>
      </c>
      <c r="B276" s="14">
        <v>2020</v>
      </c>
      <c r="C276" s="14">
        <v>2014</v>
      </c>
    </row>
    <row r="277" spans="1:3" x14ac:dyDescent="0.25">
      <c r="A277" s="14">
        <v>50000000000</v>
      </c>
      <c r="B277" s="14">
        <v>2020</v>
      </c>
      <c r="C277" s="14">
        <v>2015</v>
      </c>
    </row>
    <row r="278" spans="1:3" x14ac:dyDescent="0.25">
      <c r="A278" s="14">
        <v>24000000000</v>
      </c>
      <c r="B278" s="14">
        <v>2020</v>
      </c>
      <c r="C278" s="14">
        <v>2015</v>
      </c>
    </row>
    <row r="279" spans="1:3" x14ac:dyDescent="0.25">
      <c r="A279" s="14">
        <v>50000000000</v>
      </c>
      <c r="B279" s="14">
        <v>2020</v>
      </c>
      <c r="C279" s="14">
        <v>2017</v>
      </c>
    </row>
    <row r="280" spans="1:3" x14ac:dyDescent="0.25">
      <c r="A280" s="14">
        <v>50000000000</v>
      </c>
      <c r="B280" s="14">
        <v>2020</v>
      </c>
      <c r="C280" s="14">
        <v>2017</v>
      </c>
    </row>
    <row r="281" spans="1:3" x14ac:dyDescent="0.25">
      <c r="A281" s="14">
        <v>25000000</v>
      </c>
      <c r="B281" s="14">
        <v>2020</v>
      </c>
      <c r="C281" s="14">
        <v>2016</v>
      </c>
    </row>
    <row r="282" spans="1:3" x14ac:dyDescent="0.25">
      <c r="A282" s="14">
        <v>30000000000</v>
      </c>
      <c r="B282" s="14">
        <v>2020</v>
      </c>
      <c r="C282" s="14">
        <v>2018</v>
      </c>
    </row>
    <row r="283" spans="1:3" x14ac:dyDescent="0.25">
      <c r="A283" s="14">
        <v>220000000</v>
      </c>
      <c r="B283" s="14">
        <v>2020</v>
      </c>
      <c r="C283" s="14">
        <v>2014</v>
      </c>
    </row>
    <row r="284" spans="1:3" x14ac:dyDescent="0.25">
      <c r="A284" s="14">
        <v>50000000000</v>
      </c>
      <c r="B284" s="14">
        <v>2020</v>
      </c>
      <c r="C284" s="14">
        <v>2016</v>
      </c>
    </row>
    <row r="285" spans="1:3" x14ac:dyDescent="0.25">
      <c r="A285" s="14">
        <v>200000000000</v>
      </c>
      <c r="B285" s="14">
        <v>2020</v>
      </c>
      <c r="C285" s="14">
        <v>2016</v>
      </c>
    </row>
    <row r="286" spans="1:3" x14ac:dyDescent="0.25">
      <c r="A286" s="14">
        <v>50000000000</v>
      </c>
      <c r="B286" s="14">
        <v>2020</v>
      </c>
      <c r="C286" s="14">
        <v>2016</v>
      </c>
    </row>
    <row r="287" spans="1:3" x14ac:dyDescent="0.25">
      <c r="A287" s="14">
        <v>13500000000</v>
      </c>
      <c r="B287" s="14">
        <v>2020</v>
      </c>
      <c r="C287" s="14">
        <v>2016</v>
      </c>
    </row>
    <row r="288" spans="1:3" x14ac:dyDescent="0.25">
      <c r="A288" s="14">
        <v>27000000000</v>
      </c>
      <c r="B288" s="14">
        <v>2020</v>
      </c>
      <c r="C288" s="14">
        <v>2017</v>
      </c>
    </row>
    <row r="289" spans="1:3" x14ac:dyDescent="0.25">
      <c r="A289" s="14">
        <v>20000000000</v>
      </c>
      <c r="B289" s="14">
        <v>2020</v>
      </c>
      <c r="C289" s="14">
        <v>2018</v>
      </c>
    </row>
    <row r="290" spans="1:3" x14ac:dyDescent="0.25">
      <c r="A290" s="14">
        <v>28000000000</v>
      </c>
      <c r="B290" s="14">
        <v>2020</v>
      </c>
      <c r="C290" s="14">
        <v>2014</v>
      </c>
    </row>
    <row r="291" spans="1:3" x14ac:dyDescent="0.25">
      <c r="A291" s="14">
        <v>24000000000</v>
      </c>
      <c r="B291" s="14">
        <v>2020</v>
      </c>
      <c r="C291" s="14">
        <v>2013</v>
      </c>
    </row>
    <row r="292" spans="1:3" x14ac:dyDescent="0.25">
      <c r="A292" s="14">
        <v>50000000000</v>
      </c>
      <c r="B292" s="14">
        <v>2020</v>
      </c>
      <c r="C292" s="14">
        <v>2015</v>
      </c>
    </row>
    <row r="293" spans="1:3" x14ac:dyDescent="0.25">
      <c r="A293" s="14">
        <v>26000000000</v>
      </c>
      <c r="B293" s="14">
        <v>2020</v>
      </c>
      <c r="C293" s="14">
        <v>2015</v>
      </c>
    </row>
    <row r="294" spans="1:3" x14ac:dyDescent="0.25">
      <c r="A294" s="14">
        <v>250000000</v>
      </c>
      <c r="B294" s="14">
        <v>2020</v>
      </c>
      <c r="C294" s="14">
        <v>2016</v>
      </c>
    </row>
    <row r="295" spans="1:3" x14ac:dyDescent="0.25">
      <c r="A295" s="14">
        <v>25000000000</v>
      </c>
      <c r="B295" s="14">
        <v>2020</v>
      </c>
      <c r="C295" s="14">
        <v>2018</v>
      </c>
    </row>
    <row r="296" spans="1:3" x14ac:dyDescent="0.25">
      <c r="A296" s="14">
        <v>228000000</v>
      </c>
      <c r="B296" s="14">
        <v>2020</v>
      </c>
      <c r="C296" s="14">
        <v>2016</v>
      </c>
    </row>
    <row r="297" spans="1:3" x14ac:dyDescent="0.25">
      <c r="A297" s="14">
        <v>30730000000</v>
      </c>
      <c r="B297" s="14">
        <v>2020</v>
      </c>
      <c r="C297" s="14">
        <v>2016</v>
      </c>
    </row>
    <row r="298" spans="1:3" x14ac:dyDescent="0.25">
      <c r="A298" s="14">
        <v>50000000000</v>
      </c>
      <c r="B298" s="14">
        <v>2020</v>
      </c>
      <c r="C298" s="14">
        <v>2015</v>
      </c>
    </row>
    <row r="299" spans="1:3" x14ac:dyDescent="0.25">
      <c r="A299" s="14">
        <v>50000000000</v>
      </c>
      <c r="B299" s="14">
        <v>2020</v>
      </c>
      <c r="C299" s="14">
        <v>2018</v>
      </c>
    </row>
    <row r="300" spans="1:3" x14ac:dyDescent="0.25">
      <c r="A300" s="14">
        <v>250000000</v>
      </c>
      <c r="B300" s="14">
        <v>2020</v>
      </c>
      <c r="C300" s="14">
        <v>2016</v>
      </c>
    </row>
    <row r="301" spans="1:3" x14ac:dyDescent="0.25">
      <c r="A301" s="14">
        <v>50000000000</v>
      </c>
      <c r="B301" s="14">
        <v>2020</v>
      </c>
      <c r="C301" s="14">
        <v>2011</v>
      </c>
    </row>
    <row r="302" spans="1:3" x14ac:dyDescent="0.25">
      <c r="A302" s="14">
        <v>1500000000</v>
      </c>
      <c r="B302" s="14">
        <v>2020</v>
      </c>
      <c r="C302" s="14">
        <v>2018</v>
      </c>
    </row>
    <row r="303" spans="1:3" x14ac:dyDescent="0.25">
      <c r="A303" s="14">
        <v>20800000000</v>
      </c>
      <c r="B303" s="14">
        <v>2020</v>
      </c>
      <c r="C303" s="14">
        <v>2017</v>
      </c>
    </row>
    <row r="304" spans="1:3" x14ac:dyDescent="0.25">
      <c r="A304" s="14">
        <v>442000000</v>
      </c>
      <c r="B304" s="14">
        <v>2020</v>
      </c>
      <c r="C304" s="14">
        <v>2017</v>
      </c>
    </row>
    <row r="305" spans="1:3" x14ac:dyDescent="0.25">
      <c r="A305" s="14">
        <v>411000000</v>
      </c>
      <c r="B305" s="14">
        <v>2020</v>
      </c>
      <c r="C305" s="14">
        <v>2017</v>
      </c>
    </row>
    <row r="306" spans="1:3" x14ac:dyDescent="0.25">
      <c r="A306" s="14">
        <v>13500000000</v>
      </c>
      <c r="B306" s="14">
        <v>2020</v>
      </c>
      <c r="C306" s="14">
        <v>2016</v>
      </c>
    </row>
    <row r="307" spans="1:3" x14ac:dyDescent="0.25">
      <c r="A307" s="14">
        <v>250000000</v>
      </c>
      <c r="B307" s="14">
        <v>2020</v>
      </c>
      <c r="C307" s="14">
        <v>2017</v>
      </c>
    </row>
    <row r="308" spans="1:3" x14ac:dyDescent="0.25">
      <c r="A308" s="14">
        <v>12500000000</v>
      </c>
      <c r="B308" s="14">
        <v>2020</v>
      </c>
      <c r="C308" s="14">
        <v>2014</v>
      </c>
    </row>
    <row r="309" spans="1:3" x14ac:dyDescent="0.25">
      <c r="A309" s="14">
        <v>25000000000</v>
      </c>
      <c r="B309" s="14">
        <v>2020</v>
      </c>
      <c r="C309" s="14">
        <v>2017</v>
      </c>
    </row>
    <row r="310" spans="1:3" x14ac:dyDescent="0.25">
      <c r="A310" s="14">
        <v>50000000000</v>
      </c>
      <c r="B310" s="14">
        <v>2020</v>
      </c>
      <c r="C310" s="14">
        <v>2016</v>
      </c>
    </row>
    <row r="311" spans="1:3" x14ac:dyDescent="0.25">
      <c r="A311" s="14">
        <v>20000000000</v>
      </c>
      <c r="B311" s="14">
        <v>2020</v>
      </c>
      <c r="C311" s="14">
        <v>2018</v>
      </c>
    </row>
    <row r="312" spans="1:3" x14ac:dyDescent="0.25">
      <c r="A312" s="14">
        <v>30700000000</v>
      </c>
      <c r="B312" s="14">
        <v>2020</v>
      </c>
      <c r="C312" s="14">
        <v>2017</v>
      </c>
    </row>
    <row r="313" spans="1:3" x14ac:dyDescent="0.25">
      <c r="A313" s="14">
        <v>13500000000</v>
      </c>
      <c r="B313" s="14">
        <v>2020</v>
      </c>
      <c r="C313" s="14">
        <v>2016</v>
      </c>
    </row>
    <row r="314" spans="1:3" x14ac:dyDescent="0.25">
      <c r="A314" s="14">
        <v>20000000000</v>
      </c>
      <c r="B314" s="14">
        <v>2020</v>
      </c>
      <c r="C314" s="14">
        <v>2017</v>
      </c>
    </row>
    <row r="315" spans="1:3" x14ac:dyDescent="0.25">
      <c r="A315" s="14">
        <v>5400000000</v>
      </c>
      <c r="B315" s="14">
        <v>2020</v>
      </c>
      <c r="C315" s="14">
        <v>2015</v>
      </c>
    </row>
    <row r="316" spans="1:3" x14ac:dyDescent="0.25">
      <c r="A316" s="14">
        <v>20000000000</v>
      </c>
      <c r="B316" s="14">
        <v>2020</v>
      </c>
      <c r="C316" s="14">
        <v>2015</v>
      </c>
    </row>
    <row r="317" spans="1:3" x14ac:dyDescent="0.25">
      <c r="A317" s="14">
        <v>8000000000</v>
      </c>
      <c r="B317" s="14">
        <v>2020</v>
      </c>
      <c r="C317" s="14">
        <v>2015</v>
      </c>
    </row>
    <row r="318" spans="1:3" x14ac:dyDescent="0.25">
      <c r="A318" s="14">
        <v>76000000000</v>
      </c>
      <c r="B318" s="14">
        <v>2020</v>
      </c>
      <c r="C318" s="14">
        <v>2015</v>
      </c>
    </row>
    <row r="319" spans="1:3" x14ac:dyDescent="0.25">
      <c r="A319" s="14">
        <v>5000000000</v>
      </c>
      <c r="B319" s="14">
        <v>2020</v>
      </c>
      <c r="C319" s="14">
        <v>2015</v>
      </c>
    </row>
    <row r="320" spans="1:3" x14ac:dyDescent="0.25">
      <c r="A320" s="14">
        <v>20800000000</v>
      </c>
      <c r="B320" s="14">
        <v>2020</v>
      </c>
      <c r="C320" s="14">
        <v>2017</v>
      </c>
    </row>
    <row r="321" spans="1:3" x14ac:dyDescent="0.25">
      <c r="A321" s="14">
        <v>411000000</v>
      </c>
      <c r="B321" s="14">
        <v>2020</v>
      </c>
      <c r="C321" s="14">
        <v>2017</v>
      </c>
    </row>
    <row r="322" spans="1:3" x14ac:dyDescent="0.25">
      <c r="A322" s="14">
        <v>50000000000</v>
      </c>
      <c r="B322" s="14">
        <v>2020</v>
      </c>
      <c r="C322" s="14">
        <v>2014</v>
      </c>
    </row>
    <row r="323" spans="1:3" x14ac:dyDescent="0.25">
      <c r="A323" s="14">
        <v>25000000000</v>
      </c>
      <c r="B323" s="14">
        <v>2020</v>
      </c>
      <c r="C323" s="14">
        <v>2018</v>
      </c>
    </row>
    <row r="324" spans="1:3" x14ac:dyDescent="0.25">
      <c r="A324" s="14">
        <v>30000000000</v>
      </c>
      <c r="B324" s="14">
        <v>2020</v>
      </c>
      <c r="C324" s="14">
        <v>2018</v>
      </c>
    </row>
    <row r="325" spans="1:3" x14ac:dyDescent="0.25">
      <c r="A325" s="14">
        <v>31000000000</v>
      </c>
      <c r="B325" s="14">
        <v>2020</v>
      </c>
      <c r="C325" s="14">
        <v>2018</v>
      </c>
    </row>
    <row r="326" spans="1:3" x14ac:dyDescent="0.25">
      <c r="A326" s="14">
        <v>30000000000</v>
      </c>
      <c r="B326" s="14">
        <v>2020</v>
      </c>
      <c r="C326" s="14">
        <v>2016</v>
      </c>
    </row>
    <row r="327" spans="1:3" x14ac:dyDescent="0.25">
      <c r="A327" s="14">
        <v>50000000000</v>
      </c>
      <c r="B327" s="14">
        <v>2020</v>
      </c>
      <c r="C327" s="14">
        <v>2014</v>
      </c>
    </row>
    <row r="328" spans="1:3" x14ac:dyDescent="0.25">
      <c r="A328" s="14">
        <v>38500000000</v>
      </c>
      <c r="B328" s="14">
        <v>2020</v>
      </c>
      <c r="C328" s="14">
        <v>2018</v>
      </c>
    </row>
    <row r="329" spans="1:3" x14ac:dyDescent="0.25">
      <c r="A329" s="14">
        <v>24000000000</v>
      </c>
      <c r="B329" s="14">
        <v>2020</v>
      </c>
      <c r="C329" s="14">
        <v>2015</v>
      </c>
    </row>
    <row r="330" spans="1:3" x14ac:dyDescent="0.25">
      <c r="A330" s="14">
        <v>200000000000</v>
      </c>
      <c r="B330" s="14">
        <v>2020</v>
      </c>
      <c r="C330" s="14">
        <v>2017</v>
      </c>
    </row>
    <row r="331" spans="1:3" x14ac:dyDescent="0.25">
      <c r="A331" s="14">
        <v>30700000000</v>
      </c>
      <c r="B331" s="14">
        <v>2020</v>
      </c>
      <c r="C331" s="14">
        <v>2017</v>
      </c>
    </row>
    <row r="332" spans="1:3" x14ac:dyDescent="0.25">
      <c r="A332" s="14">
        <v>50000000000</v>
      </c>
      <c r="B332" s="14">
        <v>2020</v>
      </c>
      <c r="C332" s="14">
        <v>2018</v>
      </c>
    </row>
    <row r="333" spans="1:3" x14ac:dyDescent="0.25">
      <c r="A333" s="14">
        <v>1000000000</v>
      </c>
      <c r="B333" s="14">
        <v>2020</v>
      </c>
      <c r="C333" s="14">
        <v>2018</v>
      </c>
    </row>
    <row r="334" spans="1:3" x14ac:dyDescent="0.25">
      <c r="A334" s="14">
        <v>20800000000</v>
      </c>
      <c r="B334" s="14">
        <v>2020</v>
      </c>
      <c r="C334" s="14">
        <v>2015</v>
      </c>
    </row>
    <row r="335" spans="1:3" x14ac:dyDescent="0.25">
      <c r="A335" s="14">
        <v>30700000000</v>
      </c>
      <c r="B335" s="14">
        <v>2020</v>
      </c>
      <c r="C335" s="14">
        <v>2016</v>
      </c>
    </row>
    <row r="336" spans="1:3" x14ac:dyDescent="0.25">
      <c r="A336" s="14">
        <v>200000000000</v>
      </c>
      <c r="B336" s="14">
        <v>2020</v>
      </c>
      <c r="C336" s="14">
        <v>2014</v>
      </c>
    </row>
    <row r="337" spans="1:3" x14ac:dyDescent="0.25">
      <c r="A337" s="14">
        <v>50000000000</v>
      </c>
      <c r="B337" s="14">
        <v>2020</v>
      </c>
      <c r="C337" s="14">
        <v>2018</v>
      </c>
    </row>
    <row r="338" spans="1:3" x14ac:dyDescent="0.25">
      <c r="A338" s="14">
        <v>26000000000</v>
      </c>
      <c r="B338" s="14">
        <v>2020</v>
      </c>
      <c r="C338" s="14">
        <v>2017</v>
      </c>
    </row>
    <row r="339" spans="1:3" x14ac:dyDescent="0.25">
      <c r="A339" s="14">
        <v>50000000000</v>
      </c>
      <c r="B339" s="14">
        <v>2020</v>
      </c>
      <c r="C339" s="14">
        <v>2016</v>
      </c>
    </row>
    <row r="340" spans="1:3" x14ac:dyDescent="0.25">
      <c r="A340" s="14">
        <v>50100000000</v>
      </c>
      <c r="B340" s="14">
        <v>2020</v>
      </c>
      <c r="C340" s="14">
        <v>2017</v>
      </c>
    </row>
    <row r="341" spans="1:3" x14ac:dyDescent="0.25">
      <c r="A341" s="14">
        <v>20000000000</v>
      </c>
      <c r="B341" s="14">
        <v>2020</v>
      </c>
      <c r="C341" s="14">
        <v>2018</v>
      </c>
    </row>
    <row r="342" spans="1:3" x14ac:dyDescent="0.25">
      <c r="A342" s="14">
        <v>4000000000</v>
      </c>
      <c r="B342" s="14">
        <v>2020</v>
      </c>
      <c r="C342" s="14">
        <v>2016</v>
      </c>
    </row>
    <row r="343" spans="1:3" x14ac:dyDescent="0.25">
      <c r="A343" s="14">
        <v>25000000000</v>
      </c>
      <c r="B343" s="14">
        <v>2020</v>
      </c>
      <c r="C343" s="14">
        <v>2015</v>
      </c>
    </row>
    <row r="344" spans="1:3" x14ac:dyDescent="0.25">
      <c r="A344" s="14">
        <v>13000000000</v>
      </c>
      <c r="B344" s="14">
        <v>2020</v>
      </c>
      <c r="C344" s="14">
        <v>2016</v>
      </c>
    </row>
    <row r="345" spans="1:3" x14ac:dyDescent="0.25">
      <c r="A345" s="14">
        <v>3500000000</v>
      </c>
      <c r="B345" s="14">
        <v>2020</v>
      </c>
      <c r="C345" s="14">
        <v>2016</v>
      </c>
    </row>
    <row r="346" spans="1:3" x14ac:dyDescent="0.25">
      <c r="A346" s="14">
        <v>411000000</v>
      </c>
      <c r="B346" s="14">
        <v>2020</v>
      </c>
      <c r="C346" s="14">
        <v>2016</v>
      </c>
    </row>
    <row r="347" spans="1:3" x14ac:dyDescent="0.25">
      <c r="A347" s="14">
        <v>646000000</v>
      </c>
      <c r="B347" s="14">
        <v>2020</v>
      </c>
      <c r="C347" s="14">
        <v>2016</v>
      </c>
    </row>
    <row r="348" spans="1:3" x14ac:dyDescent="0.25">
      <c r="A348" s="14">
        <v>9700000000</v>
      </c>
      <c r="B348" s="14">
        <v>2020</v>
      </c>
      <c r="C348" s="14">
        <v>2016</v>
      </c>
    </row>
    <row r="349" spans="1:3" x14ac:dyDescent="0.25">
      <c r="A349" s="14">
        <v>20800000000</v>
      </c>
      <c r="B349" s="14">
        <v>2020</v>
      </c>
      <c r="C349" s="14">
        <v>2015</v>
      </c>
    </row>
    <row r="350" spans="1:3" x14ac:dyDescent="0.25">
      <c r="A350" s="14">
        <v>200000000000</v>
      </c>
      <c r="B350" s="14">
        <v>2020</v>
      </c>
      <c r="C350" s="14">
        <v>2016</v>
      </c>
    </row>
    <row r="351" spans="1:3" x14ac:dyDescent="0.25">
      <c r="A351" s="14">
        <v>50100000000</v>
      </c>
      <c r="B351" s="14">
        <v>2020</v>
      </c>
      <c r="C351" s="14">
        <v>2016</v>
      </c>
    </row>
    <row r="352" spans="1:3" x14ac:dyDescent="0.25">
      <c r="A352" s="14">
        <v>8000000000</v>
      </c>
      <c r="B352" s="14">
        <v>2020</v>
      </c>
      <c r="C352" s="14">
        <v>2014</v>
      </c>
    </row>
    <row r="353" spans="1:3" x14ac:dyDescent="0.25">
      <c r="A353" s="14">
        <v>50000000000</v>
      </c>
      <c r="B353" s="14">
        <v>2020</v>
      </c>
      <c r="C353" s="14">
        <v>2018</v>
      </c>
    </row>
    <row r="354" spans="1:3" x14ac:dyDescent="0.25">
      <c r="A354" s="14">
        <v>23200000000</v>
      </c>
      <c r="B354" s="14">
        <v>2021</v>
      </c>
      <c r="C354" s="14">
        <v>2018</v>
      </c>
    </row>
    <row r="355" spans="1:3" x14ac:dyDescent="0.25">
      <c r="A355" s="14">
        <v>28000000000</v>
      </c>
      <c r="B355" s="14">
        <v>2021</v>
      </c>
      <c r="C355" s="14">
        <v>2017</v>
      </c>
    </row>
    <row r="356" spans="1:3" x14ac:dyDescent="0.25">
      <c r="A356" s="14">
        <v>16000000000</v>
      </c>
      <c r="B356" s="14">
        <v>2021</v>
      </c>
      <c r="C356" s="14">
        <v>2017</v>
      </c>
    </row>
    <row r="357" spans="1:3" x14ac:dyDescent="0.25">
      <c r="A357" s="14">
        <v>28000000000</v>
      </c>
      <c r="B357" s="14">
        <v>2021</v>
      </c>
      <c r="C357" s="14">
        <v>2017</v>
      </c>
    </row>
    <row r="358" spans="1:3" x14ac:dyDescent="0.25">
      <c r="A358" s="14">
        <v>28000000000</v>
      </c>
      <c r="B358" s="14">
        <v>2021</v>
      </c>
      <c r="C358" s="14">
        <v>2017</v>
      </c>
    </row>
    <row r="359" spans="1:3" x14ac:dyDescent="0.25">
      <c r="A359" s="14">
        <v>28000000000</v>
      </c>
      <c r="B359" s="14">
        <v>2021</v>
      </c>
      <c r="C359" s="14">
        <v>2016</v>
      </c>
    </row>
    <row r="360" spans="1:3" x14ac:dyDescent="0.25">
      <c r="A360" s="14">
        <v>28000000000</v>
      </c>
      <c r="B360" s="14">
        <v>2021</v>
      </c>
      <c r="C360" s="14">
        <v>2017</v>
      </c>
    </row>
    <row r="361" spans="1:3" x14ac:dyDescent="0.25">
      <c r="A361" s="14">
        <v>28000000000</v>
      </c>
      <c r="B361" s="14">
        <v>2021</v>
      </c>
      <c r="C361" s="14">
        <v>2017</v>
      </c>
    </row>
    <row r="362" spans="1:3" x14ac:dyDescent="0.25">
      <c r="A362" s="14">
        <v>16000000000</v>
      </c>
      <c r="B362" s="14">
        <v>2021</v>
      </c>
      <c r="C362" s="14">
        <v>2017</v>
      </c>
    </row>
    <row r="363" spans="1:3" x14ac:dyDescent="0.25">
      <c r="A363" s="14">
        <v>28000000000</v>
      </c>
      <c r="B363" s="14">
        <v>2021</v>
      </c>
      <c r="C363" s="14">
        <v>2018</v>
      </c>
    </row>
    <row r="364" spans="1:3" x14ac:dyDescent="0.25">
      <c r="A364" s="14">
        <v>26000000000</v>
      </c>
      <c r="B364" s="14">
        <v>2021</v>
      </c>
      <c r="C364" s="14">
        <v>2015</v>
      </c>
    </row>
    <row r="365" spans="1:3" x14ac:dyDescent="0.25">
      <c r="A365" s="14">
        <v>35820000000</v>
      </c>
      <c r="B365" s="14">
        <v>2021</v>
      </c>
      <c r="C365" s="14">
        <v>2016</v>
      </c>
    </row>
    <row r="366" spans="1:3" x14ac:dyDescent="0.25">
      <c r="A366" s="14">
        <v>9700000000</v>
      </c>
      <c r="B366" s="14">
        <v>2021</v>
      </c>
      <c r="C366" s="14">
        <v>2017</v>
      </c>
    </row>
    <row r="367" spans="1:3" x14ac:dyDescent="0.25">
      <c r="A367" s="14">
        <v>380000000</v>
      </c>
      <c r="B367" s="14">
        <v>2021</v>
      </c>
      <c r="C367" s="14">
        <v>2017</v>
      </c>
    </row>
    <row r="368" spans="1:3" x14ac:dyDescent="0.25">
      <c r="A368" s="14">
        <v>28000000000</v>
      </c>
      <c r="B368" s="14">
        <v>2021</v>
      </c>
      <c r="C368" s="14">
        <v>2018</v>
      </c>
    </row>
    <row r="369" spans="1:3" x14ac:dyDescent="0.25">
      <c r="A369" s="14">
        <v>28000000000</v>
      </c>
      <c r="B369" s="14">
        <v>2021</v>
      </c>
      <c r="C369" s="14">
        <v>2016</v>
      </c>
    </row>
    <row r="370" spans="1:3" x14ac:dyDescent="0.25">
      <c r="A370" s="14">
        <v>28000000000</v>
      </c>
      <c r="B370" s="14">
        <v>2021</v>
      </c>
      <c r="C370" s="14">
        <v>2017</v>
      </c>
    </row>
    <row r="371" spans="1:3" x14ac:dyDescent="0.25">
      <c r="A371" s="14">
        <v>28000000000000</v>
      </c>
      <c r="B371" s="14">
        <v>2021</v>
      </c>
      <c r="C371" s="14">
        <v>2016</v>
      </c>
    </row>
    <row r="372" spans="1:3" x14ac:dyDescent="0.25">
      <c r="A372" s="14">
        <v>68000000000</v>
      </c>
      <c r="B372" s="14">
        <v>2022</v>
      </c>
      <c r="C372" s="14">
        <v>2017</v>
      </c>
    </row>
    <row r="373" spans="1:3" x14ac:dyDescent="0.25">
      <c r="A373" s="14">
        <v>36400000000</v>
      </c>
      <c r="B373" s="14">
        <v>2022</v>
      </c>
      <c r="C373" s="14">
        <v>2014</v>
      </c>
    </row>
    <row r="374" spans="1:3" x14ac:dyDescent="0.25">
      <c r="A374" s="14">
        <v>11300000000</v>
      </c>
      <c r="B374" s="14">
        <v>2022</v>
      </c>
      <c r="C374" s="14">
        <v>2014</v>
      </c>
    </row>
    <row r="375" spans="1:3" x14ac:dyDescent="0.25">
      <c r="A375" s="14">
        <v>2600000000</v>
      </c>
      <c r="B375" s="14">
        <v>2022</v>
      </c>
      <c r="C375" s="14">
        <v>2014</v>
      </c>
    </row>
    <row r="376" spans="1:3" x14ac:dyDescent="0.25">
      <c r="A376" s="14">
        <v>1300000000</v>
      </c>
      <c r="B376" s="14">
        <v>2022</v>
      </c>
      <c r="C376" s="14">
        <v>2014</v>
      </c>
    </row>
    <row r="377" spans="1:3" x14ac:dyDescent="0.25">
      <c r="A377" s="14">
        <v>800000000</v>
      </c>
      <c r="B377" s="14">
        <v>2022</v>
      </c>
      <c r="C377" s="14">
        <v>2014</v>
      </c>
    </row>
    <row r="378" spans="1:3" x14ac:dyDescent="0.25">
      <c r="A378" s="14">
        <v>10100000000</v>
      </c>
      <c r="B378" s="14">
        <v>2022</v>
      </c>
      <c r="C378" s="14">
        <v>2014</v>
      </c>
    </row>
    <row r="379" spans="1:3" x14ac:dyDescent="0.25">
      <c r="A379" s="14">
        <v>4000000</v>
      </c>
      <c r="B379" s="14">
        <v>2022</v>
      </c>
      <c r="C379" s="14">
        <v>2014</v>
      </c>
    </row>
    <row r="380" spans="1:3" x14ac:dyDescent="0.25">
      <c r="A380" s="14">
        <v>10300000000</v>
      </c>
      <c r="B380" s="14">
        <v>2022</v>
      </c>
      <c r="C380" s="14">
        <v>2014</v>
      </c>
    </row>
    <row r="381" spans="1:3" x14ac:dyDescent="0.25">
      <c r="A381" s="14">
        <v>25400000000</v>
      </c>
      <c r="B381" s="14">
        <v>2022</v>
      </c>
      <c r="C381" s="14">
        <v>2018</v>
      </c>
    </row>
    <row r="382" spans="1:3" x14ac:dyDescent="0.25">
      <c r="A382" s="14">
        <v>500</v>
      </c>
      <c r="B382" s="14">
        <v>2022</v>
      </c>
      <c r="C382" s="14">
        <v>2015</v>
      </c>
    </row>
    <row r="383" spans="1:3" x14ac:dyDescent="0.25">
      <c r="A383" s="14">
        <v>50000000000</v>
      </c>
      <c r="B383" s="14">
        <v>2022</v>
      </c>
      <c r="C383" s="14">
        <v>2016</v>
      </c>
    </row>
    <row r="384" spans="1:3" x14ac:dyDescent="0.25">
      <c r="A384" s="14">
        <v>134000000000</v>
      </c>
      <c r="B384" s="14">
        <v>2022</v>
      </c>
      <c r="C384" s="14">
        <v>2018</v>
      </c>
    </row>
    <row r="385" spans="1:3" x14ac:dyDescent="0.25">
      <c r="A385" s="14">
        <v>14000000000</v>
      </c>
      <c r="B385" s="14">
        <v>2022</v>
      </c>
      <c r="C385" s="14">
        <v>2014</v>
      </c>
    </row>
    <row r="386" spans="1:3" x14ac:dyDescent="0.25">
      <c r="A386" s="14">
        <v>18000000000</v>
      </c>
      <c r="B386" s="14">
        <v>2022</v>
      </c>
      <c r="C386" s="14">
        <v>2018</v>
      </c>
    </row>
    <row r="387" spans="1:3" x14ac:dyDescent="0.25">
      <c r="A387" s="14">
        <v>1500000000</v>
      </c>
      <c r="B387" s="14">
        <v>2022</v>
      </c>
      <c r="C387" s="14">
        <v>2018</v>
      </c>
    </row>
    <row r="388" spans="1:3" x14ac:dyDescent="0.25">
      <c r="A388" s="14">
        <v>14000000000</v>
      </c>
      <c r="B388" s="14">
        <v>2022</v>
      </c>
      <c r="C388" s="14">
        <v>2014</v>
      </c>
    </row>
    <row r="389" spans="1:3" x14ac:dyDescent="0.25">
      <c r="A389" s="14">
        <v>1100000000</v>
      </c>
      <c r="B389" s="14">
        <v>2022</v>
      </c>
      <c r="C389" s="14">
        <v>2016</v>
      </c>
    </row>
    <row r="390" spans="1:3" x14ac:dyDescent="0.25">
      <c r="A390" s="14">
        <v>500</v>
      </c>
      <c r="B390" s="14">
        <v>2022</v>
      </c>
      <c r="C390" s="14">
        <v>2016</v>
      </c>
    </row>
    <row r="391" spans="1:3" x14ac:dyDescent="0.25">
      <c r="A391" s="14">
        <v>29000000000</v>
      </c>
      <c r="B391" s="14">
        <v>2022</v>
      </c>
      <c r="C391" s="14">
        <v>2015</v>
      </c>
    </row>
    <row r="392" spans="1:3" x14ac:dyDescent="0.25">
      <c r="A392" s="14">
        <v>36400000000</v>
      </c>
      <c r="B392" s="14">
        <v>2022</v>
      </c>
      <c r="C392" s="14">
        <v>2014</v>
      </c>
    </row>
    <row r="393" spans="1:3" x14ac:dyDescent="0.25">
      <c r="A393" s="14">
        <v>11300000000</v>
      </c>
      <c r="B393" s="14">
        <v>2022</v>
      </c>
      <c r="C393" s="14">
        <v>2014</v>
      </c>
    </row>
    <row r="394" spans="1:3" x14ac:dyDescent="0.25">
      <c r="A394" s="14">
        <v>2600000000</v>
      </c>
      <c r="B394" s="14">
        <v>2022</v>
      </c>
      <c r="C394" s="14">
        <v>2014</v>
      </c>
    </row>
    <row r="395" spans="1:3" x14ac:dyDescent="0.25">
      <c r="A395" s="14">
        <v>1300000000</v>
      </c>
      <c r="B395" s="14">
        <v>2022</v>
      </c>
      <c r="C395" s="14">
        <v>2014</v>
      </c>
    </row>
    <row r="396" spans="1:3" x14ac:dyDescent="0.25">
      <c r="A396" s="14">
        <v>800000000</v>
      </c>
      <c r="B396" s="14">
        <v>2022</v>
      </c>
      <c r="C396" s="14">
        <v>2014</v>
      </c>
    </row>
    <row r="397" spans="1:3" x14ac:dyDescent="0.25">
      <c r="A397" s="14">
        <v>10100000000</v>
      </c>
      <c r="B397" s="14">
        <v>2022</v>
      </c>
      <c r="C397" s="14">
        <v>2014</v>
      </c>
    </row>
    <row r="398" spans="1:3" x14ac:dyDescent="0.25">
      <c r="A398" s="14">
        <v>4000000</v>
      </c>
      <c r="B398" s="14">
        <v>2022</v>
      </c>
      <c r="C398" s="14">
        <v>2014</v>
      </c>
    </row>
    <row r="399" spans="1:3" x14ac:dyDescent="0.25">
      <c r="A399" s="14">
        <v>10300000000</v>
      </c>
      <c r="B399" s="14">
        <v>2022</v>
      </c>
      <c r="C399" s="14">
        <v>2014</v>
      </c>
    </row>
    <row r="400" spans="1:3" x14ac:dyDescent="0.25">
      <c r="A400" s="14">
        <v>42620000000</v>
      </c>
      <c r="B400" s="14">
        <v>2022</v>
      </c>
      <c r="C400" s="14">
        <v>2016</v>
      </c>
    </row>
    <row r="401" spans="1:3" x14ac:dyDescent="0.25">
      <c r="A401" s="14">
        <v>134000000000</v>
      </c>
      <c r="B401" s="14">
        <v>2022</v>
      </c>
      <c r="C401" s="14">
        <v>2018</v>
      </c>
    </row>
    <row r="402" spans="1:3" x14ac:dyDescent="0.25">
      <c r="A402" s="14">
        <v>27900000000</v>
      </c>
      <c r="B402" s="14">
        <v>2023</v>
      </c>
      <c r="C402" s="14">
        <v>2018</v>
      </c>
    </row>
    <row r="403" spans="1:3" x14ac:dyDescent="0.25">
      <c r="A403" s="14">
        <v>51110000000</v>
      </c>
      <c r="B403" s="14">
        <v>2023</v>
      </c>
      <c r="C403" s="14">
        <v>2016</v>
      </c>
    </row>
    <row r="404" spans="1:3" x14ac:dyDescent="0.25">
      <c r="A404" s="14">
        <v>27000000000</v>
      </c>
      <c r="B404" s="14">
        <v>2024</v>
      </c>
      <c r="C404" s="14">
        <v>2015</v>
      </c>
    </row>
    <row r="405" spans="1:3" x14ac:dyDescent="0.25">
      <c r="A405" s="14">
        <v>30900000000</v>
      </c>
      <c r="B405" s="14">
        <v>2024</v>
      </c>
      <c r="C405" s="14">
        <v>2018</v>
      </c>
    </row>
    <row r="406" spans="1:3" x14ac:dyDescent="0.25">
      <c r="A406" s="14">
        <v>75400000000</v>
      </c>
      <c r="B406" s="14">
        <v>2024</v>
      </c>
      <c r="C406" s="14">
        <v>2017</v>
      </c>
    </row>
    <row r="407" spans="1:3" x14ac:dyDescent="0.25">
      <c r="A407" s="14">
        <v>62120000000</v>
      </c>
      <c r="B407" s="14">
        <v>2024</v>
      </c>
      <c r="C407" s="14">
        <v>2016</v>
      </c>
    </row>
    <row r="408" spans="1:3" x14ac:dyDescent="0.25">
      <c r="A408" s="14">
        <v>50000000000</v>
      </c>
      <c r="B408" s="14">
        <v>2025</v>
      </c>
      <c r="C408" s="14">
        <v>2018</v>
      </c>
    </row>
    <row r="409" spans="1:3" x14ac:dyDescent="0.25">
      <c r="A409" s="14">
        <v>50000000000</v>
      </c>
      <c r="B409" s="14">
        <v>2025</v>
      </c>
      <c r="C409" s="14">
        <v>2015</v>
      </c>
    </row>
    <row r="410" spans="1:3" x14ac:dyDescent="0.25">
      <c r="A410" s="14">
        <v>500000000000</v>
      </c>
      <c r="B410" s="14">
        <v>2025</v>
      </c>
      <c r="C410" s="14">
        <v>2015</v>
      </c>
    </row>
    <row r="411" spans="1:3" x14ac:dyDescent="0.25">
      <c r="A411" s="14">
        <v>34200000000</v>
      </c>
      <c r="B411" s="14">
        <v>2025</v>
      </c>
      <c r="C411" s="14">
        <v>2018</v>
      </c>
    </row>
    <row r="412" spans="1:3" x14ac:dyDescent="0.25">
      <c r="A412" s="14">
        <v>1300000000</v>
      </c>
      <c r="B412" s="14">
        <v>2025</v>
      </c>
      <c r="C412" s="14">
        <v>2015</v>
      </c>
    </row>
    <row r="413" spans="1:3" x14ac:dyDescent="0.25">
      <c r="A413" s="14">
        <v>500000000000</v>
      </c>
      <c r="B413" s="14">
        <v>2025</v>
      </c>
      <c r="C413" s="14">
        <v>2015</v>
      </c>
    </row>
    <row r="414" spans="1:3" x14ac:dyDescent="0.25">
      <c r="A414" s="14">
        <v>75440000000</v>
      </c>
      <c r="B414" s="14">
        <v>2025</v>
      </c>
      <c r="C414" s="14">
        <v>2018</v>
      </c>
    </row>
    <row r="415" spans="1:3" x14ac:dyDescent="0.25">
      <c r="A415" s="14">
        <v>4500000000</v>
      </c>
      <c r="B415" s="14">
        <v>2025</v>
      </c>
      <c r="C415" s="14">
        <v>2016</v>
      </c>
    </row>
    <row r="416" spans="1:3" x14ac:dyDescent="0.25">
      <c r="A416" s="14">
        <v>500000000000</v>
      </c>
      <c r="B416" s="14">
        <v>2025</v>
      </c>
      <c r="C416" s="14">
        <v>2015</v>
      </c>
    </row>
    <row r="417" spans="1:3" x14ac:dyDescent="0.25">
      <c r="A417" s="14">
        <v>25000000000</v>
      </c>
      <c r="B417" s="14">
        <v>2025</v>
      </c>
      <c r="C417" s="14">
        <v>2018</v>
      </c>
    </row>
    <row r="418" spans="1:3" x14ac:dyDescent="0.25">
      <c r="A418" s="14">
        <v>27000000000</v>
      </c>
      <c r="B418" s="14">
        <v>2025</v>
      </c>
      <c r="C418" s="14">
        <v>2015</v>
      </c>
    </row>
    <row r="419" spans="1:3" x14ac:dyDescent="0.25">
      <c r="A419" s="14">
        <v>2200000000</v>
      </c>
      <c r="B419" s="14">
        <v>2025</v>
      </c>
      <c r="C419" s="14">
        <v>2015</v>
      </c>
    </row>
    <row r="420" spans="1:3" x14ac:dyDescent="0.25">
      <c r="A420" s="14">
        <v>80000000000</v>
      </c>
      <c r="B420" s="14">
        <v>2025</v>
      </c>
      <c r="C420" s="14">
        <v>2018</v>
      </c>
    </row>
    <row r="421" spans="1:3" x14ac:dyDescent="0.25">
      <c r="A421" s="14">
        <v>50000000000</v>
      </c>
      <c r="B421" s="14">
        <v>2025</v>
      </c>
      <c r="C421" s="14">
        <v>2014</v>
      </c>
    </row>
    <row r="422" spans="1:3" x14ac:dyDescent="0.25">
      <c r="A422" s="14">
        <v>75400000000</v>
      </c>
      <c r="B422" s="14">
        <v>2025</v>
      </c>
      <c r="C422" s="14">
        <v>2017</v>
      </c>
    </row>
    <row r="423" spans="1:3" x14ac:dyDescent="0.25">
      <c r="A423" s="14">
        <v>75440000000</v>
      </c>
      <c r="B423" s="14">
        <v>2025</v>
      </c>
      <c r="C423" s="14">
        <v>2018</v>
      </c>
    </row>
    <row r="424" spans="1:3" x14ac:dyDescent="0.25">
      <c r="A424" s="14">
        <v>50000000000</v>
      </c>
      <c r="B424" s="14">
        <v>2025</v>
      </c>
      <c r="C424" s="14">
        <v>2016</v>
      </c>
    </row>
    <row r="425" spans="1:3" x14ac:dyDescent="0.25">
      <c r="A425" s="14">
        <v>75400000000</v>
      </c>
      <c r="B425" s="14">
        <v>2025</v>
      </c>
      <c r="C425" s="14">
        <v>2017</v>
      </c>
    </row>
    <row r="426" spans="1:3" x14ac:dyDescent="0.25">
      <c r="A426" s="14">
        <v>25000000000</v>
      </c>
      <c r="B426" s="14">
        <v>2025</v>
      </c>
      <c r="C426" s="14">
        <v>2018</v>
      </c>
    </row>
    <row r="427" spans="1:3" x14ac:dyDescent="0.25">
      <c r="A427" s="14">
        <v>11400000000</v>
      </c>
      <c r="B427" s="14">
        <v>2025</v>
      </c>
      <c r="C427" s="14">
        <v>2018</v>
      </c>
    </row>
    <row r="428" spans="1:3" x14ac:dyDescent="0.25">
      <c r="A428" s="14">
        <v>13700000000</v>
      </c>
      <c r="B428" s="14">
        <v>2025</v>
      </c>
      <c r="C428" s="14">
        <v>2018</v>
      </c>
    </row>
    <row r="429" spans="1:3" x14ac:dyDescent="0.25">
      <c r="A429" s="14">
        <v>5800000000</v>
      </c>
      <c r="B429" s="14">
        <v>2025</v>
      </c>
      <c r="C429" s="14">
        <v>2018</v>
      </c>
    </row>
    <row r="430" spans="1:3" x14ac:dyDescent="0.25">
      <c r="A430" s="14">
        <v>1300000000</v>
      </c>
      <c r="B430" s="14">
        <v>2025</v>
      </c>
      <c r="C430" s="14">
        <v>2018</v>
      </c>
    </row>
    <row r="431" spans="1:3" x14ac:dyDescent="0.25">
      <c r="A431" s="14">
        <v>5600000000</v>
      </c>
      <c r="B431" s="14">
        <v>2025</v>
      </c>
      <c r="C431" s="14">
        <v>2018</v>
      </c>
    </row>
    <row r="432" spans="1:3" x14ac:dyDescent="0.25">
      <c r="A432" s="14">
        <v>1400000000</v>
      </c>
      <c r="B432" s="14">
        <v>2025</v>
      </c>
      <c r="C432" s="14">
        <v>2018</v>
      </c>
    </row>
    <row r="433" spans="1:3" x14ac:dyDescent="0.25">
      <c r="A433" s="14">
        <v>10900000000</v>
      </c>
      <c r="B433" s="14">
        <v>2025</v>
      </c>
      <c r="C433" s="14">
        <v>2018</v>
      </c>
    </row>
    <row r="434" spans="1:3" x14ac:dyDescent="0.25">
      <c r="A434" s="14">
        <v>75440000000</v>
      </c>
      <c r="B434" s="14">
        <v>2025</v>
      </c>
      <c r="C434" s="14">
        <v>2016</v>
      </c>
    </row>
    <row r="435" spans="1:3" x14ac:dyDescent="0.25">
      <c r="A435" s="14">
        <v>50000000000</v>
      </c>
      <c r="B435" s="14">
        <v>2025</v>
      </c>
      <c r="C435" s="14">
        <v>2015</v>
      </c>
    </row>
    <row r="436" spans="1:3" x14ac:dyDescent="0.25">
      <c r="A436" s="14">
        <v>75400000000</v>
      </c>
      <c r="B436" s="14">
        <v>2025</v>
      </c>
      <c r="C436" s="14">
        <v>2017</v>
      </c>
    </row>
    <row r="437" spans="1:3" x14ac:dyDescent="0.25">
      <c r="A437" s="14">
        <v>75400000000</v>
      </c>
      <c r="B437" s="14">
        <v>2025</v>
      </c>
      <c r="C437" s="14">
        <v>2017</v>
      </c>
    </row>
    <row r="438" spans="1:3" x14ac:dyDescent="0.25">
      <c r="A438" s="14">
        <v>75400000000</v>
      </c>
      <c r="B438" s="14">
        <v>2025</v>
      </c>
      <c r="C438" s="14">
        <v>2016</v>
      </c>
    </row>
    <row r="439" spans="1:3" x14ac:dyDescent="0.25">
      <c r="A439" s="14">
        <v>20000000000</v>
      </c>
      <c r="B439" s="14">
        <v>2026</v>
      </c>
      <c r="C439" s="14">
        <v>2017</v>
      </c>
    </row>
    <row r="440" spans="1:3" x14ac:dyDescent="0.25">
      <c r="A440" s="14">
        <v>100000000000</v>
      </c>
      <c r="B440" s="14">
        <v>2050</v>
      </c>
      <c r="C440" s="14">
        <v>2018</v>
      </c>
    </row>
    <row r="441" spans="1:3" x14ac:dyDescent="0.25">
      <c r="A441" s="14">
        <v>600000000</v>
      </c>
      <c r="B441" s="14" t="s">
        <v>10</v>
      </c>
      <c r="C441" s="14">
        <v>2017</v>
      </c>
    </row>
    <row r="442" spans="1:3" x14ac:dyDescent="0.25">
      <c r="A442" s="14" t="s">
        <v>6</v>
      </c>
      <c r="B442" s="14" t="s">
        <v>7</v>
      </c>
      <c r="C442" s="14" t="s">
        <v>8</v>
      </c>
    </row>
    <row r="445" spans="1:3" x14ac:dyDescent="0.25">
      <c r="A445" s="14">
        <v>16000000000</v>
      </c>
      <c r="C445" s="14">
        <v>2016</v>
      </c>
    </row>
    <row r="446" spans="1:3" x14ac:dyDescent="0.25">
      <c r="A446" s="14">
        <v>600000000</v>
      </c>
      <c r="C446" s="14">
        <v>2017</v>
      </c>
    </row>
    <row r="447" spans="1:3" x14ac:dyDescent="0.25">
      <c r="A447" s="14">
        <v>217000000000</v>
      </c>
      <c r="C447" s="14">
        <v>2017</v>
      </c>
    </row>
    <row r="448" spans="1:3" x14ac:dyDescent="0.25">
      <c r="A448" s="14">
        <v>80000000000</v>
      </c>
      <c r="C448" s="14">
        <v>2025</v>
      </c>
    </row>
  </sheetData>
  <sortState ref="A1:C1701">
    <sortCondition ref="B1:B1701"/>
  </sortState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7C4B-6ACA-475C-8D0B-26045C2369F2}">
  <dimension ref="B1:Y441"/>
  <sheetViews>
    <sheetView topLeftCell="A27" workbookViewId="0">
      <selection activeCell="I37" sqref="I37"/>
    </sheetView>
  </sheetViews>
  <sheetFormatPr baseColWidth="10" defaultRowHeight="15" x14ac:dyDescent="0.25"/>
  <cols>
    <col min="2" max="2" width="18.28515625" style="2" customWidth="1"/>
    <col min="3" max="3" width="18.7109375" style="2" customWidth="1"/>
    <col min="4" max="4" width="25" style="2" customWidth="1"/>
    <col min="5" max="5" width="11.140625" customWidth="1"/>
    <col min="8" max="8" width="19.85546875" customWidth="1"/>
    <col min="9" max="10" width="12" bestFit="1" customWidth="1"/>
    <col min="17" max="17" width="12" bestFit="1" customWidth="1"/>
  </cols>
  <sheetData>
    <row r="1" spans="2:24" s="2" customFormat="1" x14ac:dyDescent="0.25">
      <c r="B1" s="2">
        <v>9000000000</v>
      </c>
      <c r="C1" s="2">
        <v>2011</v>
      </c>
      <c r="D1" s="2">
        <v>2011</v>
      </c>
      <c r="E1" s="2">
        <f t="shared" ref="E1:E64" si="0">C:C-D:D</f>
        <v>0</v>
      </c>
      <c r="F1" s="2">
        <f t="shared" ref="F1:F64" si="1">ABS(E1)</f>
        <v>0</v>
      </c>
      <c r="H1" s="3">
        <v>0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23</v>
      </c>
      <c r="W1" s="3">
        <v>66</v>
      </c>
      <c r="X1" s="3">
        <v>68</v>
      </c>
    </row>
    <row r="2" spans="2:24" x14ac:dyDescent="0.25">
      <c r="B2" s="2">
        <v>6000000000</v>
      </c>
      <c r="C2" s="2">
        <v>2011</v>
      </c>
      <c r="D2" s="2">
        <v>2011</v>
      </c>
      <c r="E2">
        <f t="shared" si="0"/>
        <v>0</v>
      </c>
      <c r="F2" s="2">
        <f t="shared" si="1"/>
        <v>0</v>
      </c>
      <c r="H2" s="2">
        <v>9000000000</v>
      </c>
      <c r="I2" s="2">
        <v>8700000</v>
      </c>
      <c r="J2" s="2">
        <v>1900000</v>
      </c>
      <c r="K2" s="2">
        <v>8700000000</v>
      </c>
      <c r="L2" s="2">
        <v>12500000000</v>
      </c>
      <c r="M2" s="2">
        <v>700000000</v>
      </c>
      <c r="N2" s="2">
        <v>2000000000</v>
      </c>
      <c r="O2" s="2">
        <v>20000000000</v>
      </c>
      <c r="P2" s="2">
        <v>500000000</v>
      </c>
      <c r="Q2" s="2">
        <v>6000000000</v>
      </c>
      <c r="R2" s="2">
        <v>2000000000</v>
      </c>
      <c r="S2" s="2">
        <v>500000000</v>
      </c>
      <c r="T2" s="2">
        <v>500000000</v>
      </c>
      <c r="U2" s="2">
        <v>500000000</v>
      </c>
      <c r="V2" s="2">
        <v>100000000</v>
      </c>
      <c r="W2" s="2">
        <v>5000</v>
      </c>
      <c r="X2">
        <v>5000</v>
      </c>
    </row>
    <row r="3" spans="2:24" x14ac:dyDescent="0.25">
      <c r="B3" s="2">
        <v>10000000000</v>
      </c>
      <c r="C3" s="2">
        <v>2014</v>
      </c>
      <c r="D3" s="2">
        <v>2014</v>
      </c>
      <c r="E3" s="2">
        <f t="shared" si="0"/>
        <v>0</v>
      </c>
      <c r="F3" s="2">
        <f t="shared" si="1"/>
        <v>0</v>
      </c>
      <c r="H3" s="2">
        <v>6000000000</v>
      </c>
      <c r="I3" s="2">
        <v>10000000</v>
      </c>
      <c r="J3" s="2">
        <v>8700000000</v>
      </c>
      <c r="K3" s="2">
        <v>8700000000</v>
      </c>
      <c r="L3" s="2">
        <v>2000000000</v>
      </c>
      <c r="M3" s="2">
        <v>25000000000</v>
      </c>
      <c r="N3" s="2">
        <v>8700000000</v>
      </c>
      <c r="O3" s="2">
        <v>24000000000</v>
      </c>
      <c r="P3" s="2">
        <v>500000000</v>
      </c>
      <c r="Q3" s="2">
        <v>50000000000</v>
      </c>
      <c r="R3" s="2">
        <v>50000000000</v>
      </c>
      <c r="S3" s="2">
        <v>50000000000</v>
      </c>
      <c r="T3" s="2">
        <v>2000000000</v>
      </c>
    </row>
    <row r="4" spans="2:24" x14ac:dyDescent="0.25">
      <c r="B4" s="2">
        <v>4900000000</v>
      </c>
      <c r="C4" s="2">
        <v>2015</v>
      </c>
      <c r="D4" s="2">
        <v>2015</v>
      </c>
      <c r="E4" s="2">
        <f t="shared" si="0"/>
        <v>0</v>
      </c>
      <c r="F4" s="2">
        <f t="shared" si="1"/>
        <v>0</v>
      </c>
      <c r="H4" s="2">
        <v>10000000000</v>
      </c>
      <c r="I4" s="2">
        <v>14400000000</v>
      </c>
      <c r="J4" s="2">
        <v>9000000000</v>
      </c>
      <c r="K4" s="2">
        <v>3030000000</v>
      </c>
      <c r="L4" s="2">
        <v>1900000000</v>
      </c>
      <c r="M4" s="2">
        <v>50000000000</v>
      </c>
      <c r="N4" s="2">
        <v>28000000000</v>
      </c>
      <c r="O4" s="2">
        <v>24000000000</v>
      </c>
      <c r="P4" s="2">
        <v>36400000000</v>
      </c>
      <c r="Q4" s="2">
        <v>50000000000</v>
      </c>
      <c r="R4" s="2">
        <v>500000000000</v>
      </c>
      <c r="T4" s="2">
        <v>2000000000</v>
      </c>
    </row>
    <row r="5" spans="2:24" x14ac:dyDescent="0.25">
      <c r="B5" s="2">
        <v>5000000000</v>
      </c>
      <c r="C5" s="2">
        <v>2015</v>
      </c>
      <c r="D5" s="2">
        <v>2015</v>
      </c>
      <c r="E5" s="2">
        <f t="shared" si="0"/>
        <v>0</v>
      </c>
      <c r="F5" s="2">
        <f t="shared" si="1"/>
        <v>0</v>
      </c>
      <c r="H5" s="2">
        <v>4900000000</v>
      </c>
      <c r="I5" s="2">
        <v>14400000000</v>
      </c>
      <c r="J5" s="2">
        <v>11200000000</v>
      </c>
      <c r="K5" s="2">
        <v>13900000000</v>
      </c>
      <c r="L5" s="2">
        <v>42100000000</v>
      </c>
      <c r="M5" s="2">
        <v>25000000000</v>
      </c>
      <c r="N5" s="2">
        <v>50000000000</v>
      </c>
      <c r="O5" s="2">
        <v>500</v>
      </c>
      <c r="P5" s="2">
        <v>11300000000</v>
      </c>
      <c r="Q5" s="2">
        <v>50000000000</v>
      </c>
      <c r="R5" s="2">
        <v>1300000000</v>
      </c>
    </row>
    <row r="6" spans="2:24" x14ac:dyDescent="0.25">
      <c r="B6" s="2">
        <v>1900000000</v>
      </c>
      <c r="C6" s="2">
        <v>2015</v>
      </c>
      <c r="D6" s="2">
        <v>2015</v>
      </c>
      <c r="E6" s="2">
        <f t="shared" si="0"/>
        <v>0</v>
      </c>
      <c r="F6" s="2">
        <f t="shared" si="1"/>
        <v>0</v>
      </c>
      <c r="H6" s="2">
        <v>5000000000</v>
      </c>
      <c r="I6" s="2">
        <v>15000000000</v>
      </c>
      <c r="J6" s="2">
        <v>11200000000</v>
      </c>
      <c r="K6" s="2">
        <v>9400000</v>
      </c>
      <c r="L6" s="2">
        <v>42100000000</v>
      </c>
      <c r="M6" s="2">
        <v>50000000000</v>
      </c>
      <c r="N6" s="2">
        <v>25000000000</v>
      </c>
      <c r="O6" s="2">
        <v>29000000000</v>
      </c>
      <c r="P6" s="2">
        <v>2600000000</v>
      </c>
      <c r="Q6" s="2">
        <v>24000000000</v>
      </c>
      <c r="R6" s="2">
        <v>500000000000</v>
      </c>
    </row>
    <row r="7" spans="2:24" x14ac:dyDescent="0.25">
      <c r="B7" s="2">
        <v>18200000000</v>
      </c>
      <c r="C7" s="2">
        <v>2015</v>
      </c>
      <c r="D7" s="2">
        <v>2015</v>
      </c>
      <c r="E7" s="2">
        <f t="shared" si="0"/>
        <v>0</v>
      </c>
      <c r="F7" s="2">
        <f t="shared" si="1"/>
        <v>0</v>
      </c>
      <c r="H7" s="2">
        <v>1900000000</v>
      </c>
      <c r="I7" s="2">
        <v>15000000000</v>
      </c>
      <c r="J7" s="2">
        <v>3750000000</v>
      </c>
      <c r="K7" s="2">
        <v>34800000000</v>
      </c>
      <c r="L7" s="2">
        <v>42100000000</v>
      </c>
      <c r="M7" s="2">
        <v>50000000000</v>
      </c>
      <c r="N7" s="2">
        <v>12000000000</v>
      </c>
      <c r="O7" s="2">
        <v>51110000000</v>
      </c>
      <c r="P7" s="2">
        <v>1300000000</v>
      </c>
      <c r="Q7" s="2">
        <v>12000000000</v>
      </c>
      <c r="R7" s="2">
        <v>500000000000</v>
      </c>
    </row>
    <row r="8" spans="2:24" x14ac:dyDescent="0.25">
      <c r="B8" s="2">
        <v>6000000000</v>
      </c>
      <c r="C8" s="2">
        <v>2015</v>
      </c>
      <c r="D8" s="2">
        <v>2015</v>
      </c>
      <c r="E8" s="2">
        <f t="shared" si="0"/>
        <v>0</v>
      </c>
      <c r="F8" s="2">
        <f t="shared" si="1"/>
        <v>0</v>
      </c>
      <c r="H8" s="2">
        <v>18200000000</v>
      </c>
      <c r="I8" s="2">
        <v>4880000000</v>
      </c>
      <c r="J8" s="2">
        <v>15400000000</v>
      </c>
      <c r="K8" s="2">
        <v>34800000000</v>
      </c>
      <c r="L8" s="2">
        <v>42100000000</v>
      </c>
      <c r="M8" s="2">
        <v>50000000000</v>
      </c>
      <c r="N8" s="2">
        <v>24000000000</v>
      </c>
      <c r="O8" s="2">
        <v>75400000000</v>
      </c>
      <c r="P8" s="2">
        <v>800000000</v>
      </c>
      <c r="Q8" s="2">
        <v>24000000000</v>
      </c>
      <c r="R8" s="2">
        <v>27000000000</v>
      </c>
    </row>
    <row r="9" spans="2:24" x14ac:dyDescent="0.25">
      <c r="B9" s="2">
        <v>18200000000</v>
      </c>
      <c r="C9" s="2">
        <v>2015</v>
      </c>
      <c r="D9" s="2">
        <v>2015</v>
      </c>
      <c r="E9" s="2">
        <f t="shared" si="0"/>
        <v>0</v>
      </c>
      <c r="F9" s="2">
        <f t="shared" si="1"/>
        <v>0</v>
      </c>
      <c r="H9" s="2">
        <v>6000000000</v>
      </c>
      <c r="I9" s="2">
        <v>400000000</v>
      </c>
      <c r="J9" s="2">
        <v>4920000000</v>
      </c>
      <c r="K9" s="2">
        <v>600000000000</v>
      </c>
      <c r="L9" s="2">
        <v>22000000000</v>
      </c>
      <c r="M9" s="2">
        <v>250000000</v>
      </c>
      <c r="N9" s="2">
        <v>30000000000</v>
      </c>
      <c r="O9" s="2">
        <v>50000000000</v>
      </c>
      <c r="P9" s="2">
        <v>10100000000</v>
      </c>
      <c r="Q9" s="2">
        <v>12000000000</v>
      </c>
      <c r="R9" s="2">
        <v>2200000000</v>
      </c>
    </row>
    <row r="10" spans="2:24" x14ac:dyDescent="0.25">
      <c r="B10" s="2">
        <v>4900000000</v>
      </c>
      <c r="C10" s="2">
        <v>2015</v>
      </c>
      <c r="D10" s="2">
        <v>2015</v>
      </c>
      <c r="E10" s="2">
        <f t="shared" si="0"/>
        <v>0</v>
      </c>
      <c r="F10" s="2">
        <f t="shared" si="1"/>
        <v>0</v>
      </c>
      <c r="H10" s="2">
        <v>18200000000</v>
      </c>
      <c r="I10" s="2">
        <v>15000000000000</v>
      </c>
      <c r="J10" s="2">
        <v>6380000000</v>
      </c>
      <c r="K10" s="2">
        <v>180000000</v>
      </c>
      <c r="L10" s="2">
        <v>4400000000</v>
      </c>
      <c r="M10" s="2">
        <v>30000000000</v>
      </c>
      <c r="N10" s="2">
        <v>30100000000</v>
      </c>
      <c r="O10" s="2">
        <v>34200000000</v>
      </c>
      <c r="P10" s="2">
        <v>4000000</v>
      </c>
      <c r="Q10" s="2">
        <v>50000000000</v>
      </c>
      <c r="R10" s="2">
        <v>50000000000</v>
      </c>
    </row>
    <row r="11" spans="2:24" x14ac:dyDescent="0.25">
      <c r="B11" s="2">
        <v>26000000000</v>
      </c>
      <c r="C11" s="2">
        <v>2015</v>
      </c>
      <c r="D11" s="2">
        <v>2015</v>
      </c>
      <c r="E11" s="2">
        <f t="shared" si="0"/>
        <v>0</v>
      </c>
      <c r="F11" s="2">
        <f t="shared" si="1"/>
        <v>0</v>
      </c>
      <c r="H11" s="2">
        <v>4900000000</v>
      </c>
      <c r="I11" s="2">
        <v>400000000</v>
      </c>
      <c r="J11" s="2">
        <v>15000000000</v>
      </c>
      <c r="K11" s="2">
        <v>26660000000</v>
      </c>
      <c r="L11" s="2">
        <v>50000000000</v>
      </c>
      <c r="M11" s="2">
        <v>212000000000</v>
      </c>
      <c r="N11" s="2">
        <v>50000000000</v>
      </c>
      <c r="O11" s="2">
        <v>75440000000</v>
      </c>
      <c r="P11" s="2">
        <v>10300000000</v>
      </c>
      <c r="Q11" s="2">
        <v>27000000000</v>
      </c>
    </row>
    <row r="12" spans="2:24" x14ac:dyDescent="0.25">
      <c r="B12" s="2">
        <v>10000000000</v>
      </c>
      <c r="C12" s="2">
        <v>2015</v>
      </c>
      <c r="D12" s="2">
        <v>2015</v>
      </c>
      <c r="E12" s="2">
        <f t="shared" si="0"/>
        <v>0</v>
      </c>
      <c r="F12" s="2">
        <f t="shared" si="1"/>
        <v>0</v>
      </c>
      <c r="H12" s="2">
        <v>26000000000</v>
      </c>
      <c r="I12" s="2">
        <v>6000000000</v>
      </c>
      <c r="J12" s="2">
        <v>2000000000</v>
      </c>
      <c r="K12" s="2">
        <v>1900000000</v>
      </c>
      <c r="L12" s="2">
        <v>38500000000</v>
      </c>
      <c r="M12" s="2">
        <v>50000000000</v>
      </c>
      <c r="N12" s="2">
        <v>30000000000</v>
      </c>
      <c r="O12" s="2">
        <v>25000000000</v>
      </c>
      <c r="P12" s="2">
        <v>14000000000</v>
      </c>
      <c r="Q12" s="2">
        <v>4500000000</v>
      </c>
    </row>
    <row r="13" spans="2:24" x14ac:dyDescent="0.25">
      <c r="B13" s="2">
        <v>12500000000</v>
      </c>
      <c r="C13" s="2">
        <v>2015</v>
      </c>
      <c r="D13" s="2">
        <v>2015</v>
      </c>
      <c r="E13" s="2">
        <f t="shared" si="0"/>
        <v>0</v>
      </c>
      <c r="F13" s="2">
        <f t="shared" si="1"/>
        <v>0</v>
      </c>
      <c r="H13" s="2">
        <v>10000000000</v>
      </c>
      <c r="I13" s="2">
        <v>16000000000</v>
      </c>
      <c r="J13" s="2">
        <v>6380000000</v>
      </c>
      <c r="K13" s="2">
        <v>50000000000</v>
      </c>
      <c r="L13" s="2">
        <v>50000000000</v>
      </c>
      <c r="M13" s="2">
        <v>50000000000</v>
      </c>
      <c r="N13" s="2">
        <v>26000000000</v>
      </c>
      <c r="O13" s="2">
        <v>80000000000</v>
      </c>
      <c r="P13" s="2">
        <v>14000000000</v>
      </c>
      <c r="Q13" s="2">
        <v>50000000000</v>
      </c>
    </row>
    <row r="14" spans="2:24" x14ac:dyDescent="0.25">
      <c r="B14" s="2">
        <v>1900000000</v>
      </c>
      <c r="C14" s="2">
        <v>2015</v>
      </c>
      <c r="D14" s="2">
        <v>2015</v>
      </c>
      <c r="E14" s="2">
        <f t="shared" si="0"/>
        <v>0</v>
      </c>
      <c r="F14" s="2">
        <f t="shared" si="1"/>
        <v>0</v>
      </c>
      <c r="H14" s="2">
        <v>12500000000</v>
      </c>
      <c r="I14" s="2">
        <v>6400000000</v>
      </c>
      <c r="J14" s="2">
        <v>6380000000</v>
      </c>
      <c r="K14" s="2">
        <v>250000000</v>
      </c>
      <c r="L14" s="2">
        <v>26000000000</v>
      </c>
      <c r="M14" s="2">
        <v>26000000000</v>
      </c>
      <c r="N14" s="2">
        <v>50000000000</v>
      </c>
      <c r="O14" s="2">
        <v>75440000000</v>
      </c>
      <c r="P14" s="2">
        <v>36400000000</v>
      </c>
      <c r="Q14" s="2">
        <v>75440000000</v>
      </c>
    </row>
    <row r="15" spans="2:24" x14ac:dyDescent="0.25">
      <c r="B15" s="2">
        <v>15000000000</v>
      </c>
      <c r="C15" s="2">
        <v>2015</v>
      </c>
      <c r="D15" s="2">
        <v>2015</v>
      </c>
      <c r="E15" s="2">
        <f t="shared" si="0"/>
        <v>0</v>
      </c>
      <c r="F15" s="2">
        <f t="shared" si="1"/>
        <v>0</v>
      </c>
      <c r="H15" s="2">
        <v>1900000000</v>
      </c>
      <c r="I15" s="2">
        <v>50000000000</v>
      </c>
      <c r="J15" s="2">
        <v>15410000000</v>
      </c>
      <c r="K15" s="2">
        <v>45000000000</v>
      </c>
      <c r="L15" s="2">
        <v>23000000000</v>
      </c>
      <c r="M15" s="2">
        <v>50000000000</v>
      </c>
      <c r="N15" s="2">
        <v>200000000000</v>
      </c>
      <c r="O15" s="2">
        <v>25000000000</v>
      </c>
      <c r="P15" s="2">
        <v>11300000000</v>
      </c>
      <c r="Q15" s="2">
        <v>75400000000</v>
      </c>
    </row>
    <row r="16" spans="2:24" x14ac:dyDescent="0.25">
      <c r="B16" s="2">
        <v>4900000000</v>
      </c>
      <c r="C16" s="2">
        <v>2015</v>
      </c>
      <c r="D16" s="2">
        <v>2015</v>
      </c>
      <c r="E16" s="2">
        <f t="shared" si="0"/>
        <v>0</v>
      </c>
      <c r="F16" s="2">
        <f t="shared" si="1"/>
        <v>0</v>
      </c>
      <c r="H16" s="2">
        <v>15000000000</v>
      </c>
      <c r="I16" s="2">
        <v>6400000000</v>
      </c>
      <c r="J16" s="2">
        <v>210000000</v>
      </c>
      <c r="K16" s="2">
        <v>30700000000</v>
      </c>
      <c r="L16" s="2">
        <v>50000000000</v>
      </c>
      <c r="M16" s="2">
        <v>200000000000</v>
      </c>
      <c r="N16" s="2">
        <v>212000000000</v>
      </c>
      <c r="O16" s="2">
        <v>11400000000</v>
      </c>
      <c r="P16" s="2">
        <v>2600000000</v>
      </c>
      <c r="Q16" s="2">
        <v>20000000000</v>
      </c>
    </row>
    <row r="17" spans="2:16" x14ac:dyDescent="0.25">
      <c r="B17" s="2">
        <v>50000000000</v>
      </c>
      <c r="C17" s="2">
        <v>2016</v>
      </c>
      <c r="D17" s="2">
        <v>2016</v>
      </c>
      <c r="E17" s="2">
        <f t="shared" si="0"/>
        <v>0</v>
      </c>
      <c r="F17" s="2">
        <f t="shared" si="1"/>
        <v>0</v>
      </c>
      <c r="H17" s="2">
        <v>4900000000</v>
      </c>
      <c r="I17" s="2">
        <v>16400000000</v>
      </c>
      <c r="J17" s="2">
        <v>6400000000</v>
      </c>
      <c r="K17" s="2">
        <v>150000000</v>
      </c>
      <c r="L17" s="2">
        <v>50000000000</v>
      </c>
      <c r="M17" s="2">
        <v>212000000000</v>
      </c>
      <c r="N17" s="2">
        <v>28100000000</v>
      </c>
      <c r="O17" s="2">
        <v>13700000000</v>
      </c>
      <c r="P17" s="2">
        <v>1300000000</v>
      </c>
    </row>
    <row r="18" spans="2:16" x14ac:dyDescent="0.25">
      <c r="B18" s="2">
        <v>15000000000</v>
      </c>
      <c r="C18" s="2">
        <v>2016</v>
      </c>
      <c r="D18" s="2">
        <v>2016</v>
      </c>
      <c r="E18" s="2">
        <f t="shared" si="0"/>
        <v>0</v>
      </c>
      <c r="F18" s="2">
        <f t="shared" si="1"/>
        <v>0</v>
      </c>
      <c r="H18" s="2">
        <v>50000000000</v>
      </c>
      <c r="I18" s="2">
        <v>8400000000</v>
      </c>
      <c r="J18" s="2">
        <v>28400000000</v>
      </c>
      <c r="K18" s="2">
        <v>63000000</v>
      </c>
      <c r="L18" s="2">
        <v>50000000000</v>
      </c>
      <c r="M18" s="2">
        <v>25000000000</v>
      </c>
      <c r="N18" s="2">
        <v>28000000000</v>
      </c>
      <c r="O18" s="2">
        <v>5800000000</v>
      </c>
      <c r="P18" s="2">
        <v>800000000</v>
      </c>
    </row>
    <row r="19" spans="2:16" x14ac:dyDescent="0.25">
      <c r="B19" s="2">
        <v>4900000000</v>
      </c>
      <c r="C19" s="2">
        <v>2016</v>
      </c>
      <c r="D19" s="2">
        <v>2016</v>
      </c>
      <c r="E19" s="2">
        <f t="shared" si="0"/>
        <v>0</v>
      </c>
      <c r="F19" s="2">
        <f t="shared" si="1"/>
        <v>0</v>
      </c>
      <c r="H19" s="2">
        <v>15000000000</v>
      </c>
      <c r="I19" s="2">
        <v>25000000000</v>
      </c>
      <c r="J19" s="2">
        <v>28400000000</v>
      </c>
      <c r="K19" s="2">
        <v>34000000000</v>
      </c>
      <c r="L19" s="2">
        <v>20800000000</v>
      </c>
      <c r="M19" s="2">
        <v>100000000</v>
      </c>
      <c r="N19" s="2">
        <v>20000000000</v>
      </c>
      <c r="O19" s="2">
        <v>1300000000</v>
      </c>
      <c r="P19" s="2">
        <v>10100000000</v>
      </c>
    </row>
    <row r="20" spans="2:16" x14ac:dyDescent="0.25">
      <c r="B20" s="2">
        <v>13000000000</v>
      </c>
      <c r="C20" s="2">
        <v>2017</v>
      </c>
      <c r="D20" s="2">
        <v>2017</v>
      </c>
      <c r="E20" s="2">
        <f t="shared" si="0"/>
        <v>0</v>
      </c>
      <c r="F20" s="2">
        <f t="shared" si="1"/>
        <v>0</v>
      </c>
      <c r="H20" s="2">
        <v>4900000000</v>
      </c>
      <c r="I20" s="2">
        <v>25000000000</v>
      </c>
      <c r="J20" s="2">
        <v>173400000</v>
      </c>
      <c r="K20" s="2">
        <v>24000000000</v>
      </c>
      <c r="L20" s="2">
        <v>25000000000</v>
      </c>
      <c r="M20" s="2">
        <v>25000000000</v>
      </c>
      <c r="N20" s="2">
        <v>50000000000</v>
      </c>
      <c r="O20" s="2">
        <v>5600000000</v>
      </c>
      <c r="P20" s="2">
        <v>4000000</v>
      </c>
    </row>
    <row r="21" spans="2:16" x14ac:dyDescent="0.25">
      <c r="B21" s="2">
        <v>16000000000</v>
      </c>
      <c r="C21" s="2">
        <v>2017</v>
      </c>
      <c r="D21" s="2">
        <v>2017</v>
      </c>
      <c r="E21" s="2">
        <f t="shared" si="0"/>
        <v>0</v>
      </c>
      <c r="F21" s="2">
        <f t="shared" si="1"/>
        <v>0</v>
      </c>
      <c r="H21" s="2">
        <v>13000000000</v>
      </c>
      <c r="I21" s="2">
        <v>171000000</v>
      </c>
      <c r="J21" s="2">
        <v>245000000</v>
      </c>
      <c r="K21" s="2">
        <v>50000000000</v>
      </c>
      <c r="L21" s="2">
        <v>26000000000</v>
      </c>
      <c r="M21" s="2">
        <v>187200000</v>
      </c>
      <c r="N21" s="2">
        <v>35000000</v>
      </c>
      <c r="O21" s="2">
        <v>1400000000</v>
      </c>
      <c r="P21" s="2">
        <v>10300000000</v>
      </c>
    </row>
    <row r="22" spans="2:16" x14ac:dyDescent="0.25">
      <c r="B22" s="2">
        <v>1400000000</v>
      </c>
      <c r="C22" s="2">
        <v>2017</v>
      </c>
      <c r="D22" s="2">
        <v>2017</v>
      </c>
      <c r="E22" s="2">
        <f t="shared" si="0"/>
        <v>0</v>
      </c>
      <c r="F22" s="2">
        <f t="shared" si="1"/>
        <v>0</v>
      </c>
      <c r="H22" s="2">
        <v>16000000000</v>
      </c>
      <c r="I22" s="2">
        <v>22900000000</v>
      </c>
      <c r="J22" s="2">
        <v>42100000000</v>
      </c>
      <c r="K22" s="2">
        <v>50000000000</v>
      </c>
      <c r="L22" s="2">
        <v>50100000000</v>
      </c>
      <c r="M22" s="2">
        <v>5400000000</v>
      </c>
      <c r="N22" s="2">
        <v>26000000000</v>
      </c>
      <c r="O22" s="2">
        <v>10900000000</v>
      </c>
      <c r="P22" s="2">
        <v>62120000000</v>
      </c>
    </row>
    <row r="23" spans="2:16" x14ac:dyDescent="0.25">
      <c r="B23" s="2">
        <v>8400000000</v>
      </c>
      <c r="C23" s="2">
        <v>2017</v>
      </c>
      <c r="D23" s="2">
        <v>2017</v>
      </c>
      <c r="E23" s="2">
        <f t="shared" si="0"/>
        <v>0</v>
      </c>
      <c r="F23" s="2">
        <f t="shared" si="1"/>
        <v>0</v>
      </c>
      <c r="H23" s="2">
        <v>1400000000</v>
      </c>
      <c r="I23" s="2">
        <v>22900000000</v>
      </c>
      <c r="J23" s="2">
        <v>20000000000</v>
      </c>
      <c r="K23" s="2">
        <v>20000000000</v>
      </c>
      <c r="L23" s="2">
        <v>31000000000</v>
      </c>
      <c r="M23" s="2">
        <v>152000000</v>
      </c>
      <c r="N23" s="2">
        <v>25010000000</v>
      </c>
      <c r="P23" s="2">
        <v>75400000000</v>
      </c>
    </row>
    <row r="24" spans="2:16" x14ac:dyDescent="0.25">
      <c r="B24" s="2">
        <v>5135000000</v>
      </c>
      <c r="C24" s="2">
        <v>2018</v>
      </c>
      <c r="D24" s="2">
        <v>2018</v>
      </c>
      <c r="E24" s="2">
        <f t="shared" si="0"/>
        <v>0</v>
      </c>
      <c r="F24" s="2">
        <f t="shared" si="1"/>
        <v>0</v>
      </c>
      <c r="H24" s="2">
        <v>8400000000</v>
      </c>
      <c r="I24" s="2">
        <v>3300000000</v>
      </c>
      <c r="J24" s="2">
        <v>8400000000</v>
      </c>
      <c r="K24" s="2">
        <v>4000000000</v>
      </c>
      <c r="L24" s="2">
        <v>50000000000</v>
      </c>
      <c r="M24" s="2">
        <v>50100000000</v>
      </c>
      <c r="N24" s="2">
        <v>12500000000</v>
      </c>
      <c r="P24" s="2">
        <v>75400000000</v>
      </c>
    </row>
    <row r="25" spans="2:16" x14ac:dyDescent="0.25">
      <c r="B25" s="2">
        <v>8400000000</v>
      </c>
      <c r="C25" s="2">
        <v>2018</v>
      </c>
      <c r="D25" s="2">
        <v>2018</v>
      </c>
      <c r="E25" s="2">
        <f t="shared" si="0"/>
        <v>0</v>
      </c>
      <c r="F25" s="2">
        <f t="shared" si="1"/>
        <v>0</v>
      </c>
      <c r="H25" s="2">
        <v>5135000000</v>
      </c>
      <c r="I25" s="2">
        <v>3300000000</v>
      </c>
      <c r="J25" s="2">
        <v>25000000000</v>
      </c>
      <c r="K25" s="2">
        <v>250000000</v>
      </c>
      <c r="L25" s="2">
        <v>2000000000</v>
      </c>
      <c r="M25" s="2">
        <v>50100000000</v>
      </c>
      <c r="N25" s="2">
        <v>111000000000</v>
      </c>
      <c r="P25" s="2">
        <v>75400000000</v>
      </c>
    </row>
    <row r="26" spans="2:16" x14ac:dyDescent="0.25">
      <c r="B26" s="2">
        <v>17800000000</v>
      </c>
      <c r="C26" s="2">
        <v>2018</v>
      </c>
      <c r="D26" s="2">
        <v>2018</v>
      </c>
      <c r="E26" s="2">
        <f t="shared" si="0"/>
        <v>0</v>
      </c>
      <c r="F26" s="2">
        <f t="shared" si="1"/>
        <v>0</v>
      </c>
      <c r="H26" s="2">
        <v>8400000000</v>
      </c>
      <c r="I26" s="2">
        <v>34800000000</v>
      </c>
      <c r="J26" s="2">
        <v>21200000000</v>
      </c>
      <c r="K26" s="2">
        <v>20400000000</v>
      </c>
      <c r="L26" s="2">
        <v>23000000000</v>
      </c>
      <c r="M26" s="2">
        <v>26000000000</v>
      </c>
      <c r="N26" s="2">
        <v>28000000000</v>
      </c>
      <c r="P26" s="2">
        <v>75400000000</v>
      </c>
    </row>
    <row r="27" spans="2:16" x14ac:dyDescent="0.25">
      <c r="B27" s="2">
        <v>8400000000</v>
      </c>
      <c r="C27" s="2">
        <v>2018</v>
      </c>
      <c r="D27" s="2">
        <v>2018</v>
      </c>
      <c r="E27" s="2">
        <f t="shared" si="0"/>
        <v>0</v>
      </c>
      <c r="F27" s="2">
        <f t="shared" si="1"/>
        <v>0</v>
      </c>
      <c r="H27" s="2">
        <v>17800000000</v>
      </c>
      <c r="I27" s="2">
        <v>19400000000</v>
      </c>
      <c r="J27" s="2">
        <v>25000000000</v>
      </c>
      <c r="K27" s="2">
        <v>4000000000</v>
      </c>
      <c r="L27" s="2">
        <v>16000000000</v>
      </c>
      <c r="M27" s="2">
        <v>50000000000</v>
      </c>
      <c r="N27" s="2">
        <v>26000000000</v>
      </c>
    </row>
    <row r="28" spans="2:16" x14ac:dyDescent="0.25">
      <c r="B28" s="2">
        <v>8400000000</v>
      </c>
      <c r="C28" s="2">
        <v>2018</v>
      </c>
      <c r="D28" s="2">
        <v>2018</v>
      </c>
      <c r="E28" s="2">
        <f t="shared" si="0"/>
        <v>0</v>
      </c>
      <c r="F28" s="2">
        <f t="shared" si="1"/>
        <v>0</v>
      </c>
      <c r="H28" s="2">
        <v>8400000000</v>
      </c>
      <c r="I28" s="2">
        <v>42100000000</v>
      </c>
      <c r="J28" s="2">
        <v>30700000000</v>
      </c>
      <c r="K28" s="2">
        <v>25000000000</v>
      </c>
      <c r="L28" s="2">
        <v>16000000000</v>
      </c>
      <c r="M28" s="2">
        <v>50100000000</v>
      </c>
      <c r="N28" s="2">
        <v>50000000000</v>
      </c>
    </row>
    <row r="29" spans="2:16" x14ac:dyDescent="0.25">
      <c r="B29" s="2">
        <v>8400000000</v>
      </c>
      <c r="C29" s="2">
        <v>2018</v>
      </c>
      <c r="D29" s="2">
        <v>2018</v>
      </c>
      <c r="E29" s="2">
        <f t="shared" si="0"/>
        <v>0</v>
      </c>
      <c r="F29" s="2">
        <f t="shared" si="1"/>
        <v>0</v>
      </c>
      <c r="H29" s="2">
        <v>8400000000</v>
      </c>
      <c r="J29" s="2">
        <v>50000000000</v>
      </c>
      <c r="K29" s="2">
        <v>34000000000</v>
      </c>
      <c r="L29" s="2">
        <v>23000000000</v>
      </c>
      <c r="M29" s="2">
        <v>514000000</v>
      </c>
      <c r="N29" s="2">
        <v>488000000000</v>
      </c>
    </row>
    <row r="30" spans="2:16" x14ac:dyDescent="0.25">
      <c r="B30" s="2">
        <v>8700000</v>
      </c>
      <c r="C30" s="2">
        <v>2010</v>
      </c>
      <c r="D30" s="2">
        <v>2011</v>
      </c>
      <c r="E30" s="2">
        <f t="shared" si="0"/>
        <v>-1</v>
      </c>
      <c r="F30" s="2">
        <f t="shared" si="1"/>
        <v>1</v>
      </c>
      <c r="H30" s="2">
        <v>8400000000</v>
      </c>
      <c r="J30" s="2">
        <v>50000000000</v>
      </c>
      <c r="K30" s="2">
        <v>30700000000</v>
      </c>
      <c r="L30" s="2">
        <v>7000000000</v>
      </c>
      <c r="M30" s="2">
        <v>30000000000</v>
      </c>
      <c r="N30" s="2">
        <v>26000000000</v>
      </c>
    </row>
    <row r="31" spans="2:16" x14ac:dyDescent="0.25">
      <c r="B31" s="2">
        <v>10000000</v>
      </c>
      <c r="C31" s="2">
        <v>2014</v>
      </c>
      <c r="D31" s="2">
        <v>2015</v>
      </c>
      <c r="E31" s="2">
        <f t="shared" si="0"/>
        <v>-1</v>
      </c>
      <c r="F31" s="2">
        <f t="shared" si="1"/>
        <v>1</v>
      </c>
      <c r="J31" s="2">
        <v>50000000000</v>
      </c>
      <c r="K31" s="2">
        <v>25000000000</v>
      </c>
      <c r="L31" s="2">
        <v>20800000000</v>
      </c>
      <c r="M31" s="2">
        <v>50100000000</v>
      </c>
      <c r="N31" s="2">
        <v>50000000000</v>
      </c>
    </row>
    <row r="32" spans="2:16" x14ac:dyDescent="0.25">
      <c r="B32" s="2">
        <v>14400000000</v>
      </c>
      <c r="C32" s="2">
        <v>2014</v>
      </c>
      <c r="D32" s="2">
        <v>2015</v>
      </c>
      <c r="E32" s="2">
        <f t="shared" si="0"/>
        <v>-1</v>
      </c>
      <c r="F32" s="2">
        <f t="shared" si="1"/>
        <v>1</v>
      </c>
      <c r="J32" s="2">
        <v>26000000000</v>
      </c>
      <c r="K32" s="2">
        <v>26000000000</v>
      </c>
      <c r="L32" s="2">
        <v>200000000000</v>
      </c>
      <c r="M32" s="2">
        <v>1530000000</v>
      </c>
      <c r="N32" s="2">
        <v>200000000000</v>
      </c>
    </row>
    <row r="33" spans="2:14" x14ac:dyDescent="0.25">
      <c r="B33" s="2">
        <v>14400000000</v>
      </c>
      <c r="C33" s="2">
        <v>2014</v>
      </c>
      <c r="D33" s="2">
        <v>2015</v>
      </c>
      <c r="E33" s="2">
        <f t="shared" si="0"/>
        <v>-1</v>
      </c>
      <c r="F33" s="2">
        <f t="shared" si="1"/>
        <v>1</v>
      </c>
      <c r="J33" s="2">
        <v>25000000000</v>
      </c>
      <c r="K33" s="2">
        <v>24000000000</v>
      </c>
      <c r="L33" s="2">
        <v>25000000000</v>
      </c>
      <c r="M33" s="2">
        <v>25000000000</v>
      </c>
      <c r="N33" s="2">
        <v>212000000000</v>
      </c>
    </row>
    <row r="34" spans="2:14" x14ac:dyDescent="0.25">
      <c r="B34" s="2">
        <v>15000000000</v>
      </c>
      <c r="C34" s="2">
        <v>2015</v>
      </c>
      <c r="D34" s="2">
        <v>2016</v>
      </c>
      <c r="E34" s="2">
        <f t="shared" si="0"/>
        <v>-1</v>
      </c>
      <c r="F34" s="2">
        <f t="shared" si="1"/>
        <v>1</v>
      </c>
      <c r="J34" s="2">
        <v>30700000000</v>
      </c>
      <c r="K34" s="2">
        <v>30700000000</v>
      </c>
      <c r="L34" s="2">
        <v>20800000000</v>
      </c>
      <c r="M34" s="2">
        <v>50000000000</v>
      </c>
      <c r="N34" s="2">
        <v>28000000000</v>
      </c>
    </row>
    <row r="35" spans="2:14" x14ac:dyDescent="0.25">
      <c r="B35" s="2">
        <v>15000000000</v>
      </c>
      <c r="C35" s="2">
        <v>2015</v>
      </c>
      <c r="D35" s="2">
        <v>2016</v>
      </c>
      <c r="E35" s="2">
        <f t="shared" si="0"/>
        <v>-1</v>
      </c>
      <c r="F35" s="2">
        <f t="shared" si="1"/>
        <v>1</v>
      </c>
      <c r="J35" s="2">
        <v>250000000</v>
      </c>
      <c r="K35" s="2">
        <v>150000000</v>
      </c>
      <c r="L35" s="2">
        <v>50000000000</v>
      </c>
      <c r="M35" s="2">
        <v>24000000000</v>
      </c>
      <c r="N35" s="2">
        <v>250000000</v>
      </c>
    </row>
    <row r="36" spans="2:14" x14ac:dyDescent="0.25">
      <c r="B36" s="2">
        <v>4880000000</v>
      </c>
      <c r="C36" s="2">
        <v>2015</v>
      </c>
      <c r="D36" s="2">
        <v>2016</v>
      </c>
      <c r="E36" s="2">
        <f t="shared" si="0"/>
        <v>-1</v>
      </c>
      <c r="F36" s="2">
        <f t="shared" si="1"/>
        <v>1</v>
      </c>
      <c r="J36" s="2">
        <v>2000000000000</v>
      </c>
      <c r="K36" s="2">
        <v>50000000000</v>
      </c>
      <c r="L36" s="2">
        <v>25000000000</v>
      </c>
      <c r="M36" s="2">
        <v>50000000000</v>
      </c>
      <c r="N36" s="2">
        <v>220000000</v>
      </c>
    </row>
    <row r="37" spans="2:14" x14ac:dyDescent="0.25">
      <c r="B37" s="2">
        <v>400000000</v>
      </c>
      <c r="C37" s="2">
        <v>2015</v>
      </c>
      <c r="D37" s="2">
        <v>2016</v>
      </c>
      <c r="E37" s="2">
        <f t="shared" si="0"/>
        <v>-1</v>
      </c>
      <c r="F37" s="2">
        <f t="shared" si="1"/>
        <v>1</v>
      </c>
      <c r="J37" s="2">
        <v>30730000000</v>
      </c>
      <c r="K37" s="2">
        <v>263000000000</v>
      </c>
      <c r="L37" s="2">
        <v>20800000000</v>
      </c>
      <c r="M37" s="2">
        <v>26000000000</v>
      </c>
      <c r="N37" s="2">
        <v>28000000000</v>
      </c>
    </row>
    <row r="38" spans="2:14" x14ac:dyDescent="0.25">
      <c r="B38" s="2">
        <v>15000000000000</v>
      </c>
      <c r="C38" s="2">
        <v>2015</v>
      </c>
      <c r="D38" s="2">
        <v>2016</v>
      </c>
      <c r="E38" s="2">
        <f t="shared" si="0"/>
        <v>-1</v>
      </c>
      <c r="F38" s="2">
        <f t="shared" si="1"/>
        <v>1</v>
      </c>
      <c r="J38" s="2">
        <v>50000000000</v>
      </c>
      <c r="K38" s="2">
        <v>50000000000</v>
      </c>
      <c r="L38" s="2">
        <v>26000000000</v>
      </c>
      <c r="M38" s="2">
        <v>50000000000</v>
      </c>
      <c r="N38" s="2">
        <v>12500000000</v>
      </c>
    </row>
    <row r="39" spans="2:14" x14ac:dyDescent="0.25">
      <c r="B39" s="2">
        <v>400000000</v>
      </c>
      <c r="C39" s="2">
        <v>2016</v>
      </c>
      <c r="D39" s="2">
        <v>2017</v>
      </c>
      <c r="E39" s="2">
        <f t="shared" si="0"/>
        <v>-1</v>
      </c>
      <c r="F39" s="2">
        <f t="shared" si="1"/>
        <v>1</v>
      </c>
      <c r="J39" s="2">
        <v>50000000000</v>
      </c>
      <c r="K39" s="2">
        <v>26000000000</v>
      </c>
      <c r="L39" s="2">
        <v>50000000000</v>
      </c>
      <c r="M39" s="2">
        <v>5400000000</v>
      </c>
      <c r="N39" s="2">
        <v>50000000000</v>
      </c>
    </row>
    <row r="40" spans="2:14" x14ac:dyDescent="0.25">
      <c r="B40" s="2">
        <v>6000000000</v>
      </c>
      <c r="C40" s="2">
        <v>2016</v>
      </c>
      <c r="D40" s="2">
        <v>2017</v>
      </c>
      <c r="E40" s="2">
        <f t="shared" si="0"/>
        <v>-1</v>
      </c>
      <c r="F40" s="2">
        <f t="shared" si="1"/>
        <v>1</v>
      </c>
      <c r="J40" s="2">
        <v>7500000000</v>
      </c>
      <c r="K40" s="2">
        <v>50000000000</v>
      </c>
      <c r="L40" s="2">
        <v>100000000</v>
      </c>
      <c r="M40" s="2">
        <v>20000000000</v>
      </c>
      <c r="N40" s="2">
        <v>50000000000</v>
      </c>
    </row>
    <row r="41" spans="2:14" x14ac:dyDescent="0.25">
      <c r="B41" s="2">
        <v>16000000000</v>
      </c>
      <c r="C41" s="2">
        <v>2016</v>
      </c>
      <c r="D41" s="2">
        <v>2017</v>
      </c>
      <c r="E41" s="2">
        <f t="shared" si="0"/>
        <v>-1</v>
      </c>
      <c r="F41" s="2">
        <f t="shared" si="1"/>
        <v>1</v>
      </c>
      <c r="J41" s="2">
        <v>30000000000</v>
      </c>
      <c r="K41" s="2">
        <v>50000000000</v>
      </c>
      <c r="L41" s="2">
        <v>26000000000</v>
      </c>
      <c r="M41" s="2">
        <v>8000000000</v>
      </c>
      <c r="N41" s="2">
        <v>200000000000</v>
      </c>
    </row>
    <row r="42" spans="2:14" x14ac:dyDescent="0.25">
      <c r="B42" s="2">
        <v>6400000000</v>
      </c>
      <c r="C42" s="2">
        <v>2016</v>
      </c>
      <c r="D42" s="2">
        <v>2017</v>
      </c>
      <c r="E42" s="2">
        <f t="shared" si="0"/>
        <v>-1</v>
      </c>
      <c r="F42" s="2">
        <f t="shared" si="1"/>
        <v>1</v>
      </c>
      <c r="J42" s="2">
        <v>20000000000</v>
      </c>
      <c r="K42" s="2">
        <v>27000000000</v>
      </c>
      <c r="L42" s="2">
        <v>50000000000</v>
      </c>
      <c r="M42" s="2">
        <v>76000000000</v>
      </c>
      <c r="N42" s="2">
        <v>8000000000</v>
      </c>
    </row>
    <row r="43" spans="2:14" x14ac:dyDescent="0.25">
      <c r="B43" s="2">
        <v>50000000000</v>
      </c>
      <c r="C43" s="2">
        <v>2016</v>
      </c>
      <c r="D43" s="2">
        <v>2017</v>
      </c>
      <c r="E43" s="2">
        <f t="shared" si="0"/>
        <v>-1</v>
      </c>
      <c r="F43" s="2">
        <f t="shared" si="1"/>
        <v>1</v>
      </c>
      <c r="J43" s="2">
        <v>20000000000</v>
      </c>
      <c r="K43" s="2">
        <v>20800000000</v>
      </c>
      <c r="L43" s="2">
        <v>38500000000</v>
      </c>
      <c r="M43" s="2">
        <v>5000000000</v>
      </c>
      <c r="N43" s="2">
        <v>26000000000</v>
      </c>
    </row>
    <row r="44" spans="2:14" x14ac:dyDescent="0.25">
      <c r="B44" s="2">
        <v>6400000000</v>
      </c>
      <c r="C44" s="2">
        <v>2016</v>
      </c>
      <c r="D44" s="2">
        <v>2017</v>
      </c>
      <c r="E44" s="2">
        <f t="shared" si="0"/>
        <v>-1</v>
      </c>
      <c r="F44" s="2">
        <f t="shared" si="1"/>
        <v>1</v>
      </c>
      <c r="J44" s="2">
        <v>25000000000</v>
      </c>
      <c r="K44" s="2">
        <v>442000000</v>
      </c>
      <c r="L44" s="2">
        <v>50000000000</v>
      </c>
      <c r="M44" s="2">
        <v>24000000000</v>
      </c>
      <c r="N44" s="2">
        <v>50000000000</v>
      </c>
    </row>
    <row r="45" spans="2:14" x14ac:dyDescent="0.25">
      <c r="B45" s="2">
        <v>16400000000</v>
      </c>
      <c r="C45" s="2">
        <v>2017</v>
      </c>
      <c r="D45" s="2">
        <v>2018</v>
      </c>
      <c r="E45" s="2">
        <f t="shared" si="0"/>
        <v>-1</v>
      </c>
      <c r="F45" s="2">
        <f t="shared" si="1"/>
        <v>1</v>
      </c>
      <c r="J45" s="2">
        <v>30700000000</v>
      </c>
      <c r="K45" s="2">
        <v>411000000</v>
      </c>
      <c r="L45" s="2">
        <v>92000000</v>
      </c>
      <c r="M45" s="2">
        <v>20800000000</v>
      </c>
      <c r="N45" s="2">
        <v>1100000000</v>
      </c>
    </row>
    <row r="46" spans="2:14" x14ac:dyDescent="0.25">
      <c r="B46" s="2">
        <v>8400000000</v>
      </c>
      <c r="C46" s="2">
        <v>2017</v>
      </c>
      <c r="D46" s="2">
        <v>2018</v>
      </c>
      <c r="E46" s="2">
        <f t="shared" si="0"/>
        <v>-1</v>
      </c>
      <c r="F46" s="2">
        <f t="shared" si="1"/>
        <v>1</v>
      </c>
      <c r="J46" s="2">
        <v>250000000</v>
      </c>
      <c r="K46" s="2">
        <v>250000000</v>
      </c>
      <c r="L46" s="2">
        <v>25000000</v>
      </c>
      <c r="M46" s="2">
        <v>25000000000</v>
      </c>
      <c r="N46" s="2">
        <v>500</v>
      </c>
    </row>
    <row r="47" spans="2:14" x14ac:dyDescent="0.25">
      <c r="B47" s="2">
        <v>25000000000</v>
      </c>
      <c r="C47" s="2">
        <v>2015</v>
      </c>
      <c r="D47" s="2">
        <v>2014</v>
      </c>
      <c r="E47" s="2">
        <f t="shared" si="0"/>
        <v>1</v>
      </c>
      <c r="F47" s="2">
        <f t="shared" si="1"/>
        <v>1</v>
      </c>
      <c r="J47" s="2">
        <v>25000000000</v>
      </c>
      <c r="K47" s="2">
        <v>25000000000</v>
      </c>
      <c r="L47" s="2">
        <v>50000000000</v>
      </c>
      <c r="M47" s="2">
        <v>20800000000</v>
      </c>
      <c r="N47" s="2">
        <v>42620000000</v>
      </c>
    </row>
    <row r="48" spans="2:14" x14ac:dyDescent="0.25">
      <c r="B48" s="2">
        <v>25000000000</v>
      </c>
      <c r="C48" s="2">
        <v>2016</v>
      </c>
      <c r="D48" s="2">
        <v>2015</v>
      </c>
      <c r="E48" s="2">
        <f t="shared" si="0"/>
        <v>1</v>
      </c>
      <c r="F48" s="2">
        <f t="shared" si="1"/>
        <v>1</v>
      </c>
      <c r="J48" s="2">
        <v>20000000000</v>
      </c>
      <c r="K48" s="2">
        <v>30700000000</v>
      </c>
      <c r="L48" s="2">
        <v>200000000000</v>
      </c>
      <c r="M48" s="2">
        <v>28000000000</v>
      </c>
      <c r="N48" s="2">
        <v>30900000000</v>
      </c>
    </row>
    <row r="49" spans="2:13" x14ac:dyDescent="0.25">
      <c r="B49" s="2">
        <v>171000000</v>
      </c>
      <c r="C49" s="2">
        <v>2016</v>
      </c>
      <c r="D49" s="2">
        <v>2015</v>
      </c>
      <c r="E49" s="2">
        <f t="shared" si="0"/>
        <v>1</v>
      </c>
      <c r="F49" s="2">
        <f t="shared" si="1"/>
        <v>1</v>
      </c>
      <c r="J49" s="2">
        <v>1500000000</v>
      </c>
      <c r="K49" s="2">
        <v>20000000000</v>
      </c>
      <c r="L49" s="2">
        <v>50000000000</v>
      </c>
      <c r="M49" s="2">
        <v>35820000000</v>
      </c>
    </row>
    <row r="50" spans="2:13" x14ac:dyDescent="0.25">
      <c r="B50" s="2">
        <v>22900000000</v>
      </c>
      <c r="C50" s="2">
        <v>2016</v>
      </c>
      <c r="D50" s="2">
        <v>2015</v>
      </c>
      <c r="E50" s="2">
        <f t="shared" si="0"/>
        <v>1</v>
      </c>
      <c r="F50" s="2">
        <f t="shared" si="1"/>
        <v>1</v>
      </c>
      <c r="J50" s="2">
        <v>5400000000</v>
      </c>
      <c r="K50" s="2">
        <v>20800000000</v>
      </c>
      <c r="L50" s="2">
        <v>13500000000</v>
      </c>
      <c r="M50" s="2">
        <v>28000000000</v>
      </c>
    </row>
    <row r="51" spans="2:13" x14ac:dyDescent="0.25">
      <c r="B51" s="2">
        <v>22900000000</v>
      </c>
      <c r="C51" s="2">
        <v>2016</v>
      </c>
      <c r="D51" s="2">
        <v>2015</v>
      </c>
      <c r="E51" s="2">
        <f t="shared" si="0"/>
        <v>1</v>
      </c>
      <c r="F51" s="2">
        <f t="shared" si="1"/>
        <v>1</v>
      </c>
      <c r="J51" s="2">
        <v>5400000000</v>
      </c>
      <c r="K51" s="2">
        <v>411000000</v>
      </c>
      <c r="L51" s="2">
        <v>250000000</v>
      </c>
      <c r="M51" s="2">
        <v>28000000000000</v>
      </c>
    </row>
    <row r="52" spans="2:13" x14ac:dyDescent="0.25">
      <c r="B52" s="2">
        <v>3300000000</v>
      </c>
      <c r="C52" s="2">
        <v>2018</v>
      </c>
      <c r="D52" s="2">
        <v>2017</v>
      </c>
      <c r="E52" s="2">
        <f t="shared" si="0"/>
        <v>1</v>
      </c>
      <c r="F52" s="2">
        <f t="shared" si="1"/>
        <v>1</v>
      </c>
      <c r="J52" s="2">
        <v>30700000000</v>
      </c>
      <c r="K52" s="2">
        <v>200000000000</v>
      </c>
      <c r="L52" s="2">
        <v>228000000</v>
      </c>
      <c r="M52" s="2">
        <v>68000000000</v>
      </c>
    </row>
    <row r="53" spans="2:13" x14ac:dyDescent="0.25">
      <c r="B53" s="2">
        <v>3300000000</v>
      </c>
      <c r="C53" s="2">
        <v>2018</v>
      </c>
      <c r="D53" s="2">
        <v>2017</v>
      </c>
      <c r="E53" s="2">
        <f t="shared" si="0"/>
        <v>1</v>
      </c>
      <c r="F53" s="2">
        <f t="shared" si="1"/>
        <v>1</v>
      </c>
      <c r="J53" s="2">
        <v>30000000000</v>
      </c>
      <c r="K53" s="2">
        <v>30700000000</v>
      </c>
      <c r="L53" s="2">
        <v>30730000000</v>
      </c>
    </row>
    <row r="54" spans="2:13" x14ac:dyDescent="0.25">
      <c r="B54" s="2">
        <v>34800000000</v>
      </c>
      <c r="C54" s="2">
        <v>2018</v>
      </c>
      <c r="D54" s="2">
        <v>2017</v>
      </c>
      <c r="E54" s="2">
        <f t="shared" si="0"/>
        <v>1</v>
      </c>
      <c r="F54" s="2">
        <f t="shared" si="1"/>
        <v>1</v>
      </c>
      <c r="J54" s="2">
        <v>20000000000</v>
      </c>
      <c r="K54" s="2">
        <v>26000000000</v>
      </c>
      <c r="L54" s="2">
        <v>250000000</v>
      </c>
    </row>
    <row r="55" spans="2:13" x14ac:dyDescent="0.25">
      <c r="B55" s="2">
        <v>19400000000</v>
      </c>
      <c r="C55" s="2">
        <v>2019</v>
      </c>
      <c r="D55" s="2">
        <v>2018</v>
      </c>
      <c r="E55" s="2">
        <f t="shared" si="0"/>
        <v>1</v>
      </c>
      <c r="F55" s="2">
        <f t="shared" si="1"/>
        <v>1</v>
      </c>
      <c r="J55" s="2">
        <v>25000000000</v>
      </c>
      <c r="K55" s="2">
        <v>50100000000</v>
      </c>
      <c r="L55" s="2">
        <v>13500000000</v>
      </c>
    </row>
    <row r="56" spans="2:13" x14ac:dyDescent="0.25">
      <c r="B56" s="2">
        <v>42100000000</v>
      </c>
      <c r="C56" s="2">
        <v>2019</v>
      </c>
      <c r="D56" s="2">
        <v>2018</v>
      </c>
      <c r="E56" s="2">
        <f t="shared" si="0"/>
        <v>1</v>
      </c>
      <c r="F56" s="2">
        <f t="shared" si="1"/>
        <v>1</v>
      </c>
      <c r="J56" s="2">
        <v>50000000000</v>
      </c>
      <c r="K56" s="2">
        <v>23200000000</v>
      </c>
      <c r="L56" s="2">
        <v>50000000000</v>
      </c>
    </row>
    <row r="57" spans="2:13" x14ac:dyDescent="0.25">
      <c r="B57" s="2">
        <v>1900000</v>
      </c>
      <c r="C57" s="2">
        <v>2011</v>
      </c>
      <c r="D57" s="2">
        <v>2013</v>
      </c>
      <c r="E57" s="2">
        <f t="shared" si="0"/>
        <v>-2</v>
      </c>
      <c r="F57" s="2">
        <f t="shared" si="1"/>
        <v>2</v>
      </c>
      <c r="J57" s="2">
        <v>1500000000</v>
      </c>
      <c r="K57" s="2">
        <v>28000000000</v>
      </c>
      <c r="L57" s="2">
        <v>13500000000</v>
      </c>
    </row>
    <row r="58" spans="2:13" x14ac:dyDescent="0.25">
      <c r="B58" s="2">
        <v>8700000000</v>
      </c>
      <c r="C58" s="2">
        <v>2012</v>
      </c>
      <c r="D58" s="2">
        <v>2014</v>
      </c>
      <c r="E58" s="2">
        <f t="shared" si="0"/>
        <v>-2</v>
      </c>
      <c r="F58" s="2">
        <f t="shared" si="1"/>
        <v>2</v>
      </c>
      <c r="J58" s="2">
        <v>20000000000</v>
      </c>
      <c r="K58" s="2">
        <v>28000000000</v>
      </c>
      <c r="L58" s="2">
        <v>30000000000</v>
      </c>
    </row>
    <row r="59" spans="2:13" x14ac:dyDescent="0.25">
      <c r="B59" s="2">
        <v>9000000000</v>
      </c>
      <c r="C59" s="2">
        <v>2012</v>
      </c>
      <c r="D59" s="2">
        <v>2014</v>
      </c>
      <c r="E59" s="2">
        <f t="shared" si="0"/>
        <v>-2</v>
      </c>
      <c r="F59" s="2">
        <f t="shared" si="1"/>
        <v>2</v>
      </c>
      <c r="J59" s="2">
        <v>25000000000</v>
      </c>
      <c r="L59" s="2">
        <v>30700000000</v>
      </c>
    </row>
    <row r="60" spans="2:13" x14ac:dyDescent="0.25">
      <c r="B60" s="2">
        <v>11200000000</v>
      </c>
      <c r="C60" s="2">
        <v>2013</v>
      </c>
      <c r="D60" s="2">
        <v>2015</v>
      </c>
      <c r="E60" s="2">
        <f t="shared" si="0"/>
        <v>-2</v>
      </c>
      <c r="F60" s="2">
        <f t="shared" si="1"/>
        <v>2</v>
      </c>
      <c r="J60" s="2">
        <v>30000000000</v>
      </c>
      <c r="L60" s="2">
        <v>50000000000</v>
      </c>
    </row>
    <row r="61" spans="2:13" x14ac:dyDescent="0.25">
      <c r="B61" s="2">
        <v>11200000000</v>
      </c>
      <c r="C61" s="2">
        <v>2013</v>
      </c>
      <c r="D61" s="2">
        <v>2015</v>
      </c>
      <c r="E61" s="2">
        <f t="shared" si="0"/>
        <v>-2</v>
      </c>
      <c r="F61" s="2">
        <f t="shared" si="1"/>
        <v>2</v>
      </c>
      <c r="J61" s="2">
        <v>31000000000</v>
      </c>
      <c r="L61" s="2">
        <v>4000000000</v>
      </c>
    </row>
    <row r="62" spans="2:13" x14ac:dyDescent="0.25">
      <c r="B62" s="2">
        <v>3750000000</v>
      </c>
      <c r="C62" s="2">
        <v>2014</v>
      </c>
      <c r="D62" s="2">
        <v>2016</v>
      </c>
      <c r="E62" s="2">
        <f t="shared" si="0"/>
        <v>-2</v>
      </c>
      <c r="F62" s="2">
        <f t="shared" si="1"/>
        <v>2</v>
      </c>
      <c r="J62" s="2">
        <v>38500000000</v>
      </c>
      <c r="L62" s="2">
        <v>13000000000</v>
      </c>
    </row>
    <row r="63" spans="2:13" x14ac:dyDescent="0.25">
      <c r="B63" s="2">
        <v>15400000000</v>
      </c>
      <c r="C63" s="2">
        <v>2015</v>
      </c>
      <c r="D63" s="2">
        <v>2017</v>
      </c>
      <c r="E63" s="2">
        <f t="shared" si="0"/>
        <v>-2</v>
      </c>
      <c r="F63" s="2">
        <f t="shared" si="1"/>
        <v>2</v>
      </c>
      <c r="J63" s="2">
        <v>50000000000</v>
      </c>
      <c r="L63" s="2">
        <v>3500000000</v>
      </c>
    </row>
    <row r="64" spans="2:13" x14ac:dyDescent="0.25">
      <c r="B64" s="2">
        <v>4920000000</v>
      </c>
      <c r="C64" s="2">
        <v>2015</v>
      </c>
      <c r="D64" s="2">
        <v>2017</v>
      </c>
      <c r="E64" s="2">
        <f t="shared" si="0"/>
        <v>-2</v>
      </c>
      <c r="F64" s="2">
        <f t="shared" si="1"/>
        <v>2</v>
      </c>
      <c r="J64" s="2">
        <v>1000000000</v>
      </c>
      <c r="L64" s="2">
        <v>411000000</v>
      </c>
    </row>
    <row r="65" spans="2:12" x14ac:dyDescent="0.25">
      <c r="B65" s="2">
        <v>6380000000</v>
      </c>
      <c r="C65" s="2">
        <v>2016</v>
      </c>
      <c r="D65" s="2">
        <v>2018</v>
      </c>
      <c r="E65" s="2">
        <f t="shared" ref="E65:E128" si="2">C:C-D:D</f>
        <v>-2</v>
      </c>
      <c r="F65" s="2">
        <f t="shared" ref="F65:F128" si="3">ABS(E65)</f>
        <v>2</v>
      </c>
      <c r="J65" s="2">
        <v>50000000000</v>
      </c>
      <c r="L65" s="2">
        <v>646000000</v>
      </c>
    </row>
    <row r="66" spans="2:12" x14ac:dyDescent="0.25">
      <c r="B66" s="2">
        <v>15000000000</v>
      </c>
      <c r="C66" s="2">
        <v>2016</v>
      </c>
      <c r="D66" s="2">
        <v>2018</v>
      </c>
      <c r="E66" s="2">
        <f t="shared" si="2"/>
        <v>-2</v>
      </c>
      <c r="F66" s="2">
        <f t="shared" si="3"/>
        <v>2</v>
      </c>
      <c r="J66" s="2">
        <v>20000000000</v>
      </c>
      <c r="L66" s="2">
        <v>9700000000</v>
      </c>
    </row>
    <row r="67" spans="2:12" x14ac:dyDescent="0.25">
      <c r="B67" s="2">
        <v>2000000000</v>
      </c>
      <c r="C67" s="2">
        <v>2016</v>
      </c>
      <c r="D67" s="2">
        <v>2018</v>
      </c>
      <c r="E67" s="2">
        <f t="shared" si="2"/>
        <v>-2</v>
      </c>
      <c r="F67" s="2">
        <f t="shared" si="3"/>
        <v>2</v>
      </c>
      <c r="J67" s="2">
        <v>50000000000</v>
      </c>
      <c r="L67" s="2">
        <v>200000000000</v>
      </c>
    </row>
    <row r="68" spans="2:12" x14ac:dyDescent="0.25">
      <c r="B68" s="2">
        <v>6380000000</v>
      </c>
      <c r="C68" s="2">
        <v>2016</v>
      </c>
      <c r="D68" s="2">
        <v>2018</v>
      </c>
      <c r="E68" s="2">
        <f t="shared" si="2"/>
        <v>-2</v>
      </c>
      <c r="F68" s="2">
        <f t="shared" si="3"/>
        <v>2</v>
      </c>
      <c r="L68" s="2">
        <v>50100000000</v>
      </c>
    </row>
    <row r="69" spans="2:12" x14ac:dyDescent="0.25">
      <c r="B69" s="2">
        <v>6380000000</v>
      </c>
      <c r="C69" s="2">
        <v>2016</v>
      </c>
      <c r="D69" s="2">
        <v>2018</v>
      </c>
      <c r="E69" s="2">
        <f t="shared" si="2"/>
        <v>-2</v>
      </c>
      <c r="F69" s="2">
        <f t="shared" si="3"/>
        <v>2</v>
      </c>
      <c r="L69" s="2">
        <v>28000000000</v>
      </c>
    </row>
    <row r="70" spans="2:12" x14ac:dyDescent="0.25">
      <c r="B70" s="2">
        <v>15410000000</v>
      </c>
      <c r="C70" s="2">
        <v>2016</v>
      </c>
      <c r="D70" s="2">
        <v>2018</v>
      </c>
      <c r="E70" s="2">
        <f t="shared" si="2"/>
        <v>-2</v>
      </c>
      <c r="F70" s="2">
        <f t="shared" si="3"/>
        <v>2</v>
      </c>
      <c r="L70" s="2">
        <v>16000000000</v>
      </c>
    </row>
    <row r="71" spans="2:12" x14ac:dyDescent="0.25">
      <c r="B71" s="2">
        <v>210000000</v>
      </c>
      <c r="C71" s="2">
        <v>2016</v>
      </c>
      <c r="D71" s="2">
        <v>2014</v>
      </c>
      <c r="E71" s="2">
        <f t="shared" si="2"/>
        <v>2</v>
      </c>
      <c r="F71" s="2">
        <f t="shared" si="3"/>
        <v>2</v>
      </c>
      <c r="L71" s="2">
        <v>28000000000</v>
      </c>
    </row>
    <row r="72" spans="2:12" x14ac:dyDescent="0.25">
      <c r="B72" s="2">
        <v>6400000000</v>
      </c>
      <c r="C72" s="2">
        <v>2016</v>
      </c>
      <c r="D72" s="2">
        <v>2014</v>
      </c>
      <c r="E72" s="2">
        <f t="shared" si="2"/>
        <v>2</v>
      </c>
      <c r="F72" s="2">
        <f t="shared" si="3"/>
        <v>2</v>
      </c>
      <c r="L72" s="2">
        <v>28000000000</v>
      </c>
    </row>
    <row r="73" spans="2:12" x14ac:dyDescent="0.25">
      <c r="B73" s="2">
        <v>28400000000</v>
      </c>
      <c r="C73" s="2">
        <v>2017</v>
      </c>
      <c r="D73" s="2">
        <v>2015</v>
      </c>
      <c r="E73" s="2">
        <f t="shared" si="2"/>
        <v>2</v>
      </c>
      <c r="F73" s="2">
        <f t="shared" si="3"/>
        <v>2</v>
      </c>
      <c r="L73" s="2">
        <v>28000000000</v>
      </c>
    </row>
    <row r="74" spans="2:12" x14ac:dyDescent="0.25">
      <c r="B74" s="2">
        <v>28400000000</v>
      </c>
      <c r="C74" s="2">
        <v>2017</v>
      </c>
      <c r="D74" s="2">
        <v>2015</v>
      </c>
      <c r="E74" s="2">
        <f t="shared" si="2"/>
        <v>2</v>
      </c>
      <c r="F74" s="2">
        <f t="shared" si="3"/>
        <v>2</v>
      </c>
      <c r="L74" s="2">
        <v>28000000000</v>
      </c>
    </row>
    <row r="75" spans="2:12" x14ac:dyDescent="0.25">
      <c r="B75" s="2">
        <v>173400000</v>
      </c>
      <c r="C75" s="2">
        <v>2019</v>
      </c>
      <c r="D75" s="2">
        <v>2017</v>
      </c>
      <c r="E75" s="2">
        <f t="shared" si="2"/>
        <v>2</v>
      </c>
      <c r="F75" s="2">
        <f t="shared" si="3"/>
        <v>2</v>
      </c>
      <c r="L75" s="2">
        <v>16000000000</v>
      </c>
    </row>
    <row r="76" spans="2:12" x14ac:dyDescent="0.25">
      <c r="B76" s="2">
        <v>245000000</v>
      </c>
      <c r="C76" s="2">
        <v>2019</v>
      </c>
      <c r="D76" s="2">
        <v>2017</v>
      </c>
      <c r="E76" s="2">
        <f t="shared" si="2"/>
        <v>2</v>
      </c>
      <c r="F76" s="2">
        <f t="shared" si="3"/>
        <v>2</v>
      </c>
      <c r="L76" s="2">
        <v>9700000000</v>
      </c>
    </row>
    <row r="77" spans="2:12" x14ac:dyDescent="0.25">
      <c r="B77" s="2">
        <v>42100000000</v>
      </c>
      <c r="C77" s="2">
        <v>2019</v>
      </c>
      <c r="D77" s="2">
        <v>2017</v>
      </c>
      <c r="E77" s="2">
        <f t="shared" si="2"/>
        <v>2</v>
      </c>
      <c r="F77" s="2">
        <f t="shared" si="3"/>
        <v>2</v>
      </c>
      <c r="L77" s="2">
        <v>380000000</v>
      </c>
    </row>
    <row r="78" spans="2:12" x14ac:dyDescent="0.25">
      <c r="B78" s="2">
        <v>20000000000</v>
      </c>
      <c r="C78" s="2">
        <v>2020</v>
      </c>
      <c r="D78" s="2">
        <v>2018</v>
      </c>
      <c r="E78" s="2">
        <f t="shared" si="2"/>
        <v>2</v>
      </c>
      <c r="F78" s="2">
        <f t="shared" si="3"/>
        <v>2</v>
      </c>
      <c r="L78" s="2">
        <v>28000000000</v>
      </c>
    </row>
    <row r="79" spans="2:12" x14ac:dyDescent="0.25">
      <c r="B79" s="2">
        <v>8400000000</v>
      </c>
      <c r="C79" s="2">
        <v>2020</v>
      </c>
      <c r="D79" s="2">
        <v>2018</v>
      </c>
      <c r="E79" s="2">
        <f t="shared" si="2"/>
        <v>2</v>
      </c>
      <c r="F79" s="2">
        <f t="shared" si="3"/>
        <v>2</v>
      </c>
      <c r="H79">
        <f ca="1">H84+H79</f>
        <v>0</v>
      </c>
      <c r="L79" s="2">
        <v>25400000000</v>
      </c>
    </row>
    <row r="80" spans="2:12" x14ac:dyDescent="0.25">
      <c r="B80" s="2">
        <v>25000000000</v>
      </c>
      <c r="C80" s="2">
        <v>2020</v>
      </c>
      <c r="D80" s="2">
        <v>2018</v>
      </c>
      <c r="E80" s="2">
        <f t="shared" si="2"/>
        <v>2</v>
      </c>
      <c r="F80" s="2">
        <f t="shared" si="3"/>
        <v>2</v>
      </c>
      <c r="L80" s="2">
        <v>134000000000</v>
      </c>
    </row>
    <row r="81" spans="2:25" x14ac:dyDescent="0.25">
      <c r="B81" s="2">
        <v>21200000000</v>
      </c>
      <c r="C81" s="2">
        <v>2020</v>
      </c>
      <c r="D81" s="2">
        <v>2018</v>
      </c>
      <c r="E81" s="2">
        <f t="shared" si="2"/>
        <v>2</v>
      </c>
      <c r="F81" s="2">
        <f t="shared" si="3"/>
        <v>2</v>
      </c>
      <c r="L81" s="2">
        <v>18000000000</v>
      </c>
    </row>
    <row r="82" spans="2:25" x14ac:dyDescent="0.25">
      <c r="B82" s="2">
        <v>25000000000</v>
      </c>
      <c r="C82" s="2">
        <v>2020</v>
      </c>
      <c r="D82" s="2">
        <v>2018</v>
      </c>
      <c r="E82" s="2">
        <f t="shared" si="2"/>
        <v>2</v>
      </c>
      <c r="F82" s="2">
        <f t="shared" si="3"/>
        <v>2</v>
      </c>
      <c r="L82" s="2">
        <v>1500000000</v>
      </c>
    </row>
    <row r="83" spans="2:25" x14ac:dyDescent="0.25">
      <c r="B83" s="2">
        <v>30700000000</v>
      </c>
      <c r="C83" s="2">
        <v>2020</v>
      </c>
      <c r="D83" s="2">
        <v>2018</v>
      </c>
      <c r="E83" s="2">
        <f t="shared" si="2"/>
        <v>2</v>
      </c>
      <c r="F83" s="2">
        <f t="shared" si="3"/>
        <v>2</v>
      </c>
      <c r="L83" s="2">
        <v>134000000000</v>
      </c>
    </row>
    <row r="84" spans="2:25" x14ac:dyDescent="0.25">
      <c r="B84" s="2">
        <v>50000000000</v>
      </c>
      <c r="C84" s="2">
        <v>2020</v>
      </c>
      <c r="D84" s="2">
        <v>2018</v>
      </c>
      <c r="E84" s="2">
        <f t="shared" si="2"/>
        <v>2</v>
      </c>
      <c r="F84" s="2">
        <f t="shared" si="3"/>
        <v>2</v>
      </c>
      <c r="I84" s="3">
        <v>0</v>
      </c>
      <c r="J84" s="3">
        <v>1</v>
      </c>
      <c r="K84" s="3">
        <v>2</v>
      </c>
      <c r="L84" s="3">
        <v>3</v>
      </c>
      <c r="M84" s="3">
        <v>4</v>
      </c>
      <c r="N84" s="3">
        <v>5</v>
      </c>
      <c r="O84" s="3">
        <v>6</v>
      </c>
      <c r="P84" s="3">
        <v>7</v>
      </c>
      <c r="Q84" s="3">
        <v>8</v>
      </c>
      <c r="R84" s="3">
        <v>9</v>
      </c>
      <c r="S84" s="3">
        <v>10</v>
      </c>
      <c r="T84" s="3">
        <v>11</v>
      </c>
      <c r="U84" s="3">
        <v>12</v>
      </c>
      <c r="V84" s="3">
        <v>13</v>
      </c>
      <c r="W84" s="3">
        <v>23</v>
      </c>
      <c r="X84" s="3">
        <v>66</v>
      </c>
      <c r="Y84" s="3">
        <v>68</v>
      </c>
    </row>
    <row r="85" spans="2:25" x14ac:dyDescent="0.25">
      <c r="B85" s="2">
        <v>50000000000</v>
      </c>
      <c r="C85" s="2">
        <v>2020</v>
      </c>
      <c r="D85" s="2">
        <v>2018</v>
      </c>
      <c r="E85" s="2">
        <f t="shared" si="2"/>
        <v>2</v>
      </c>
      <c r="F85" s="2">
        <f t="shared" si="3"/>
        <v>2</v>
      </c>
      <c r="H85" t="s">
        <v>4</v>
      </c>
      <c r="I85" s="2">
        <f>MIN(H2:H30)</f>
        <v>1400000000</v>
      </c>
      <c r="J85">
        <f>MIN(I2:I28)</f>
        <v>8700000</v>
      </c>
      <c r="K85" s="2">
        <f t="shared" ref="K85:Y85" si="4">MIN(J2:J28)</f>
        <v>1900000</v>
      </c>
      <c r="L85" s="2">
        <f t="shared" si="4"/>
        <v>9400000</v>
      </c>
      <c r="M85" s="2">
        <f t="shared" si="4"/>
        <v>1900000000</v>
      </c>
      <c r="N85" s="2">
        <f t="shared" si="4"/>
        <v>100000000</v>
      </c>
      <c r="O85" s="2">
        <f t="shared" si="4"/>
        <v>35000000</v>
      </c>
      <c r="P85" s="2">
        <f t="shared" si="4"/>
        <v>500</v>
      </c>
      <c r="Q85" s="2">
        <f t="shared" si="4"/>
        <v>4000000</v>
      </c>
      <c r="R85" s="2">
        <f t="shared" si="4"/>
        <v>4500000000</v>
      </c>
      <c r="S85" s="2">
        <f t="shared" si="4"/>
        <v>1300000000</v>
      </c>
      <c r="T85" s="2">
        <f t="shared" si="4"/>
        <v>500000000</v>
      </c>
      <c r="U85" s="2">
        <f t="shared" si="4"/>
        <v>500000000</v>
      </c>
      <c r="V85" s="2">
        <f t="shared" si="4"/>
        <v>500000000</v>
      </c>
      <c r="W85" s="2">
        <f t="shared" si="4"/>
        <v>100000000</v>
      </c>
      <c r="X85" s="2">
        <f t="shared" si="4"/>
        <v>5000</v>
      </c>
      <c r="Y85" s="2">
        <f t="shared" si="4"/>
        <v>5000</v>
      </c>
    </row>
    <row r="86" spans="2:25" x14ac:dyDescent="0.25">
      <c r="B86" s="2">
        <v>50000000000</v>
      </c>
      <c r="C86" s="2">
        <v>2020</v>
      </c>
      <c r="D86" s="2">
        <v>2018</v>
      </c>
      <c r="E86" s="2">
        <f t="shared" si="2"/>
        <v>2</v>
      </c>
      <c r="F86" s="2">
        <f t="shared" si="3"/>
        <v>2</v>
      </c>
      <c r="H86" t="s">
        <v>1</v>
      </c>
      <c r="I86">
        <f>_xlfn.QUARTILE.INC(H2:H30,1)</f>
        <v>5000000000</v>
      </c>
      <c r="J86">
        <f>_xlfn.QUARTILE.INC(I2:I28,1)</f>
        <v>4090000000</v>
      </c>
      <c r="K86" s="2">
        <f t="shared" ref="K86:Y86" si="5">_xlfn.QUARTILE.INC(J2:J28,1)</f>
        <v>5650000000</v>
      </c>
      <c r="L86" s="2">
        <f t="shared" si="5"/>
        <v>2465000000</v>
      </c>
      <c r="M86" s="2">
        <f t="shared" si="5"/>
        <v>18400000000</v>
      </c>
      <c r="N86" s="2">
        <f t="shared" si="5"/>
        <v>25000000000</v>
      </c>
      <c r="O86" s="2">
        <f t="shared" si="5"/>
        <v>24500000000</v>
      </c>
      <c r="P86" s="2">
        <f t="shared" si="5"/>
        <v>10900000000</v>
      </c>
      <c r="Q86" s="2">
        <f t="shared" si="5"/>
        <v>1300000000</v>
      </c>
      <c r="R86" s="2">
        <f t="shared" si="5"/>
        <v>16000000000</v>
      </c>
      <c r="S86" s="2">
        <f t="shared" si="5"/>
        <v>2200000000</v>
      </c>
      <c r="T86" s="2">
        <f t="shared" si="5"/>
        <v>12875000000</v>
      </c>
      <c r="U86" s="2">
        <f t="shared" si="5"/>
        <v>1250000000</v>
      </c>
      <c r="V86" s="2">
        <f t="shared" si="5"/>
        <v>500000000</v>
      </c>
      <c r="W86" s="2">
        <f t="shared" si="5"/>
        <v>100000000</v>
      </c>
      <c r="X86" s="2">
        <f t="shared" si="5"/>
        <v>5000</v>
      </c>
      <c r="Y86" s="2">
        <f t="shared" si="5"/>
        <v>5000</v>
      </c>
    </row>
    <row r="87" spans="2:25" x14ac:dyDescent="0.25">
      <c r="B87" s="2">
        <v>26000000000</v>
      </c>
      <c r="C87" s="2">
        <v>2020</v>
      </c>
      <c r="D87" s="2">
        <v>2018</v>
      </c>
      <c r="E87" s="2">
        <f t="shared" si="2"/>
        <v>2</v>
      </c>
      <c r="F87" s="2">
        <f t="shared" si="3"/>
        <v>2</v>
      </c>
      <c r="H87" t="s">
        <v>14</v>
      </c>
      <c r="I87">
        <f>MEDIAN(H2:H30)</f>
        <v>8400000000</v>
      </c>
      <c r="J87">
        <f>MEDIAN(I2:I28)</f>
        <v>14400000000</v>
      </c>
      <c r="K87" s="2">
        <f t="shared" ref="K87:Y87" si="6">MEDIAN(J2:J28)</f>
        <v>9000000000</v>
      </c>
      <c r="L87" s="2">
        <f t="shared" si="6"/>
        <v>20000000000</v>
      </c>
      <c r="M87" s="2">
        <f t="shared" si="6"/>
        <v>26000000000</v>
      </c>
      <c r="N87" s="2">
        <f t="shared" si="6"/>
        <v>50000000000</v>
      </c>
      <c r="O87" s="2">
        <f t="shared" si="6"/>
        <v>28000000000</v>
      </c>
      <c r="P87" s="2">
        <f t="shared" si="6"/>
        <v>24000000000</v>
      </c>
      <c r="Q87" s="2">
        <f t="shared" si="6"/>
        <v>10300000000</v>
      </c>
      <c r="R87" s="2">
        <f t="shared" si="6"/>
        <v>27000000000</v>
      </c>
      <c r="S87" s="2">
        <f t="shared" si="6"/>
        <v>50000000000</v>
      </c>
      <c r="T87" s="2">
        <f t="shared" si="6"/>
        <v>25250000000</v>
      </c>
      <c r="U87" s="2">
        <f t="shared" si="6"/>
        <v>2000000000</v>
      </c>
      <c r="V87" s="2">
        <f t="shared" si="6"/>
        <v>500000000</v>
      </c>
      <c r="W87" s="2">
        <f t="shared" si="6"/>
        <v>100000000</v>
      </c>
      <c r="X87" s="2">
        <f t="shared" si="6"/>
        <v>5000</v>
      </c>
      <c r="Y87" s="2">
        <f t="shared" si="6"/>
        <v>5000</v>
      </c>
    </row>
    <row r="88" spans="2:25" x14ac:dyDescent="0.25">
      <c r="B88" s="2">
        <v>25000000000</v>
      </c>
      <c r="C88" s="2">
        <v>2020</v>
      </c>
      <c r="D88" s="2">
        <v>2018</v>
      </c>
      <c r="E88" s="2">
        <f t="shared" si="2"/>
        <v>2</v>
      </c>
      <c r="F88" s="2">
        <f t="shared" si="3"/>
        <v>2</v>
      </c>
      <c r="H88" t="s">
        <v>3</v>
      </c>
      <c r="I88">
        <f>_xlfn.QUARTILE.INC(H2:H30,3)</f>
        <v>15000000000</v>
      </c>
      <c r="J88">
        <f>_xlfn.QUARTILE.INC(I2:I28,3)</f>
        <v>22900000000</v>
      </c>
      <c r="K88" s="2">
        <f t="shared" ref="K88:Y88" si="7">_xlfn.QUARTILE.INC(J2:J28,3)</f>
        <v>20600000000</v>
      </c>
      <c r="L88" s="2">
        <f t="shared" si="7"/>
        <v>34400000000</v>
      </c>
      <c r="M88" s="2">
        <f t="shared" si="7"/>
        <v>46050000000</v>
      </c>
      <c r="N88" s="2">
        <f t="shared" si="7"/>
        <v>50000000000</v>
      </c>
      <c r="O88" s="2">
        <f t="shared" si="7"/>
        <v>50000000000</v>
      </c>
      <c r="P88" s="2">
        <f t="shared" si="7"/>
        <v>50000000000</v>
      </c>
      <c r="Q88" s="2">
        <f>_xlfn.QUARTILE.INC(P2:P26,3)</f>
        <v>36400000000</v>
      </c>
      <c r="R88" s="2">
        <f t="shared" si="7"/>
        <v>50000000000</v>
      </c>
      <c r="S88" s="2">
        <f t="shared" si="7"/>
        <v>500000000000</v>
      </c>
      <c r="T88" s="2">
        <f t="shared" si="7"/>
        <v>37625000000</v>
      </c>
      <c r="U88" s="2">
        <f t="shared" si="7"/>
        <v>2000000000</v>
      </c>
      <c r="V88" s="2">
        <f t="shared" si="7"/>
        <v>500000000</v>
      </c>
      <c r="W88" s="2">
        <f t="shared" si="7"/>
        <v>100000000</v>
      </c>
      <c r="X88" s="2">
        <f t="shared" si="7"/>
        <v>5000</v>
      </c>
      <c r="Y88" s="2">
        <f t="shared" si="7"/>
        <v>5000</v>
      </c>
    </row>
    <row r="89" spans="2:25" x14ac:dyDescent="0.25">
      <c r="B89" s="2">
        <v>30700000000</v>
      </c>
      <c r="C89" s="2">
        <v>2020</v>
      </c>
      <c r="D89" s="2">
        <v>2018</v>
      </c>
      <c r="E89" s="2">
        <f t="shared" si="2"/>
        <v>2</v>
      </c>
      <c r="F89" s="2">
        <f t="shared" si="3"/>
        <v>2</v>
      </c>
      <c r="H89" t="s">
        <v>0</v>
      </c>
      <c r="I89">
        <f>MAX(H2:H30)</f>
        <v>50000000000</v>
      </c>
      <c r="J89">
        <f>MAX(I2:I28)</f>
        <v>15000000000000</v>
      </c>
      <c r="K89" s="2">
        <f t="shared" ref="K89:Y89" si="8">MAX(J2:J28)</f>
        <v>42100000000</v>
      </c>
      <c r="L89" s="2">
        <f t="shared" si="8"/>
        <v>600000000000</v>
      </c>
      <c r="M89" s="2">
        <f t="shared" si="8"/>
        <v>50100000000</v>
      </c>
      <c r="N89" s="2">
        <f t="shared" si="8"/>
        <v>212000000000</v>
      </c>
      <c r="O89" s="2">
        <f t="shared" si="8"/>
        <v>212000000000</v>
      </c>
      <c r="P89" s="2">
        <f t="shared" si="8"/>
        <v>80000000000</v>
      </c>
      <c r="Q89" s="2">
        <f t="shared" si="8"/>
        <v>75400000000</v>
      </c>
      <c r="R89" s="2">
        <f t="shared" si="8"/>
        <v>75440000000</v>
      </c>
      <c r="S89" s="2">
        <f t="shared" si="8"/>
        <v>500000000000</v>
      </c>
      <c r="T89" s="2">
        <f t="shared" si="8"/>
        <v>50000000000</v>
      </c>
      <c r="U89" s="2">
        <f t="shared" si="8"/>
        <v>2000000000</v>
      </c>
      <c r="V89" s="2">
        <f t="shared" si="8"/>
        <v>500000000</v>
      </c>
      <c r="W89" s="2">
        <f t="shared" si="8"/>
        <v>100000000</v>
      </c>
      <c r="X89" s="2">
        <f t="shared" si="8"/>
        <v>5000</v>
      </c>
      <c r="Y89" s="2">
        <f t="shared" si="8"/>
        <v>5000</v>
      </c>
    </row>
    <row r="90" spans="2:25" x14ac:dyDescent="0.25">
      <c r="B90" s="2">
        <v>250000000</v>
      </c>
      <c r="C90" s="2">
        <v>2020</v>
      </c>
      <c r="D90" s="2">
        <v>2018</v>
      </c>
      <c r="E90" s="2">
        <f t="shared" si="2"/>
        <v>2</v>
      </c>
      <c r="F90" s="2">
        <f t="shared" si="3"/>
        <v>2</v>
      </c>
    </row>
    <row r="91" spans="2:25" x14ac:dyDescent="0.25">
      <c r="B91" s="2">
        <v>2000000000000</v>
      </c>
      <c r="C91" s="2">
        <v>2020</v>
      </c>
      <c r="D91" s="2">
        <v>2018</v>
      </c>
      <c r="E91" s="2">
        <f t="shared" si="2"/>
        <v>2</v>
      </c>
      <c r="F91" s="2">
        <f t="shared" si="3"/>
        <v>2</v>
      </c>
      <c r="I91" s="3">
        <v>0</v>
      </c>
      <c r="J91" s="3">
        <v>1</v>
      </c>
      <c r="K91" s="3">
        <v>2</v>
      </c>
      <c r="L91" s="3">
        <v>3</v>
      </c>
      <c r="M91" s="3">
        <v>4</v>
      </c>
      <c r="N91" s="3">
        <v>5</v>
      </c>
      <c r="O91" s="3">
        <v>6</v>
      </c>
      <c r="P91" s="3">
        <v>7</v>
      </c>
      <c r="Q91" s="3">
        <v>8</v>
      </c>
      <c r="R91" s="3">
        <v>9</v>
      </c>
      <c r="S91" s="3">
        <v>10</v>
      </c>
      <c r="T91" s="3">
        <v>11</v>
      </c>
      <c r="U91" s="3">
        <v>12</v>
      </c>
      <c r="V91" s="3">
        <v>13</v>
      </c>
      <c r="W91" s="3">
        <v>23</v>
      </c>
      <c r="X91" s="3">
        <v>66</v>
      </c>
      <c r="Y91" s="3">
        <v>68</v>
      </c>
    </row>
    <row r="92" spans="2:25" x14ac:dyDescent="0.25">
      <c r="B92" s="2">
        <v>30730000000</v>
      </c>
      <c r="C92" s="2">
        <v>2020</v>
      </c>
      <c r="D92" s="2">
        <v>2018</v>
      </c>
      <c r="E92" s="2">
        <f t="shared" si="2"/>
        <v>2</v>
      </c>
      <c r="F92" s="2">
        <f t="shared" si="3"/>
        <v>2</v>
      </c>
      <c r="I92" s="2">
        <f>MIN(H9:H37)</f>
        <v>1400000000</v>
      </c>
      <c r="J92" s="2">
        <v>8700000</v>
      </c>
      <c r="K92" s="2">
        <v>1900000</v>
      </c>
      <c r="L92" s="2">
        <v>9400000</v>
      </c>
      <c r="M92" s="2">
        <v>1900000000</v>
      </c>
      <c r="N92" s="2">
        <f t="shared" ref="N92:O92" si="9">MIN(M9:M35)</f>
        <v>100000000</v>
      </c>
      <c r="O92" s="2">
        <f t="shared" si="9"/>
        <v>35000000</v>
      </c>
      <c r="P92" s="2">
        <v>500</v>
      </c>
      <c r="Q92" s="2">
        <f t="shared" ref="Q92:R92" si="10">MIN(P9:P35)</f>
        <v>4000000</v>
      </c>
      <c r="R92" s="2">
        <f t="shared" si="10"/>
        <v>4500000000</v>
      </c>
      <c r="S92" s="2">
        <v>1300000000</v>
      </c>
      <c r="T92" s="2">
        <v>500000000</v>
      </c>
      <c r="U92" s="2">
        <v>500000000</v>
      </c>
      <c r="V92" s="2">
        <v>500000000</v>
      </c>
      <c r="W92" s="2">
        <v>100000000</v>
      </c>
      <c r="X92" s="2">
        <v>5000</v>
      </c>
      <c r="Y92" s="2">
        <v>5000</v>
      </c>
    </row>
    <row r="93" spans="2:25" x14ac:dyDescent="0.25">
      <c r="B93" s="2">
        <v>50000000000</v>
      </c>
      <c r="C93" s="2">
        <v>2020</v>
      </c>
      <c r="D93" s="2">
        <v>2018</v>
      </c>
      <c r="E93" s="2">
        <f t="shared" si="2"/>
        <v>2</v>
      </c>
      <c r="F93" s="2">
        <f t="shared" si="3"/>
        <v>2</v>
      </c>
      <c r="I93">
        <f t="shared" ref="I93:J96" si="11">I86-I85</f>
        <v>3600000000</v>
      </c>
      <c r="J93" s="2">
        <f t="shared" si="11"/>
        <v>4081300000</v>
      </c>
      <c r="K93" s="2">
        <f t="shared" ref="K93:Y93" si="12">K86-K85</f>
        <v>5648100000</v>
      </c>
      <c r="L93" s="2">
        <f t="shared" si="12"/>
        <v>2455600000</v>
      </c>
      <c r="M93" s="2">
        <f t="shared" si="12"/>
        <v>16500000000</v>
      </c>
      <c r="N93" s="2">
        <f t="shared" si="12"/>
        <v>24900000000</v>
      </c>
      <c r="O93" s="2">
        <f t="shared" si="12"/>
        <v>24465000000</v>
      </c>
      <c r="P93" s="2">
        <f t="shared" si="12"/>
        <v>10899999500</v>
      </c>
      <c r="Q93" s="2">
        <f t="shared" si="12"/>
        <v>1296000000</v>
      </c>
      <c r="R93" s="2">
        <f t="shared" si="12"/>
        <v>11500000000</v>
      </c>
      <c r="S93" s="2">
        <f t="shared" si="12"/>
        <v>900000000</v>
      </c>
      <c r="T93" s="2">
        <f t="shared" si="12"/>
        <v>12375000000</v>
      </c>
      <c r="U93" s="2">
        <f t="shared" si="12"/>
        <v>750000000</v>
      </c>
      <c r="V93" s="2">
        <f t="shared" si="12"/>
        <v>0</v>
      </c>
      <c r="W93" s="2">
        <f t="shared" si="12"/>
        <v>0</v>
      </c>
      <c r="X93" s="2">
        <f t="shared" si="12"/>
        <v>0</v>
      </c>
      <c r="Y93" s="2">
        <f t="shared" si="12"/>
        <v>0</v>
      </c>
    </row>
    <row r="94" spans="2:25" x14ac:dyDescent="0.25">
      <c r="B94" s="2">
        <v>50000000000</v>
      </c>
      <c r="C94" s="2">
        <v>2020</v>
      </c>
      <c r="D94" s="2">
        <v>2018</v>
      </c>
      <c r="E94" s="2">
        <f t="shared" si="2"/>
        <v>2</v>
      </c>
      <c r="F94" s="2">
        <f t="shared" si="3"/>
        <v>2</v>
      </c>
      <c r="I94">
        <f t="shared" si="11"/>
        <v>3400000000</v>
      </c>
      <c r="J94" s="2">
        <f t="shared" si="11"/>
        <v>10310000000</v>
      </c>
      <c r="K94" s="2">
        <f t="shared" ref="K94:Y94" si="13">K87-K86</f>
        <v>3350000000</v>
      </c>
      <c r="L94" s="2">
        <f t="shared" si="13"/>
        <v>17535000000</v>
      </c>
      <c r="M94" s="2">
        <f t="shared" si="13"/>
        <v>7600000000</v>
      </c>
      <c r="N94" s="2">
        <f t="shared" si="13"/>
        <v>25000000000</v>
      </c>
      <c r="O94" s="2">
        <f t="shared" si="13"/>
        <v>3500000000</v>
      </c>
      <c r="P94" s="2">
        <f t="shared" si="13"/>
        <v>13100000000</v>
      </c>
      <c r="Q94" s="2">
        <f t="shared" si="13"/>
        <v>9000000000</v>
      </c>
      <c r="R94" s="2">
        <f t="shared" si="13"/>
        <v>11000000000</v>
      </c>
      <c r="S94" s="2">
        <f t="shared" si="13"/>
        <v>47800000000</v>
      </c>
      <c r="T94" s="2">
        <f t="shared" si="13"/>
        <v>12375000000</v>
      </c>
      <c r="U94" s="2">
        <f t="shared" si="13"/>
        <v>750000000</v>
      </c>
      <c r="V94" s="2">
        <f t="shared" si="13"/>
        <v>0</v>
      </c>
      <c r="W94" s="2">
        <f t="shared" si="13"/>
        <v>0</v>
      </c>
      <c r="X94" s="2">
        <f t="shared" si="13"/>
        <v>0</v>
      </c>
      <c r="Y94" s="2">
        <f t="shared" si="13"/>
        <v>0</v>
      </c>
    </row>
    <row r="95" spans="2:25" x14ac:dyDescent="0.25">
      <c r="B95" s="2">
        <v>7500000000</v>
      </c>
      <c r="C95" s="2">
        <v>2020</v>
      </c>
      <c r="D95" s="2">
        <v>2018</v>
      </c>
      <c r="E95" s="2">
        <f t="shared" si="2"/>
        <v>2</v>
      </c>
      <c r="F95" s="2">
        <f t="shared" si="3"/>
        <v>2</v>
      </c>
      <c r="I95">
        <f t="shared" si="11"/>
        <v>6600000000</v>
      </c>
      <c r="J95" s="2">
        <f t="shared" si="11"/>
        <v>8500000000</v>
      </c>
      <c r="K95" s="2">
        <f t="shared" ref="K95:Y95" si="14">K88-K87</f>
        <v>11600000000</v>
      </c>
      <c r="L95" s="2">
        <f t="shared" si="14"/>
        <v>14400000000</v>
      </c>
      <c r="M95" s="2">
        <f t="shared" si="14"/>
        <v>20050000000</v>
      </c>
      <c r="N95" s="2">
        <f t="shared" si="14"/>
        <v>0</v>
      </c>
      <c r="O95" s="2">
        <f t="shared" si="14"/>
        <v>22000000000</v>
      </c>
      <c r="P95" s="2">
        <f t="shared" si="14"/>
        <v>26000000000</v>
      </c>
      <c r="Q95" s="2">
        <f t="shared" si="14"/>
        <v>26100000000</v>
      </c>
      <c r="R95" s="2">
        <f t="shared" si="14"/>
        <v>23000000000</v>
      </c>
      <c r="S95" s="2">
        <f t="shared" si="14"/>
        <v>450000000000</v>
      </c>
      <c r="T95" s="2">
        <f t="shared" si="14"/>
        <v>12375000000</v>
      </c>
      <c r="U95" s="2">
        <f t="shared" si="14"/>
        <v>0</v>
      </c>
      <c r="V95" s="2">
        <f t="shared" si="14"/>
        <v>0</v>
      </c>
      <c r="W95" s="2">
        <f t="shared" si="14"/>
        <v>0</v>
      </c>
      <c r="X95" s="2">
        <f t="shared" si="14"/>
        <v>0</v>
      </c>
      <c r="Y95" s="2">
        <f t="shared" si="14"/>
        <v>0</v>
      </c>
    </row>
    <row r="96" spans="2:25" x14ac:dyDescent="0.25">
      <c r="B96" s="2">
        <v>30000000000</v>
      </c>
      <c r="C96" s="2">
        <v>2020</v>
      </c>
      <c r="D96" s="2">
        <v>2018</v>
      </c>
      <c r="E96" s="2">
        <f t="shared" si="2"/>
        <v>2</v>
      </c>
      <c r="F96" s="2">
        <f t="shared" si="3"/>
        <v>2</v>
      </c>
      <c r="I96">
        <f t="shared" si="11"/>
        <v>35000000000</v>
      </c>
      <c r="J96" s="2">
        <f t="shared" si="11"/>
        <v>14977100000000</v>
      </c>
      <c r="K96" s="2">
        <f t="shared" ref="K96:Y96" si="15">K89-K88</f>
        <v>21500000000</v>
      </c>
      <c r="L96" s="2">
        <f t="shared" si="15"/>
        <v>565600000000</v>
      </c>
      <c r="M96" s="2">
        <f t="shared" si="15"/>
        <v>4050000000</v>
      </c>
      <c r="N96" s="2">
        <f t="shared" si="15"/>
        <v>162000000000</v>
      </c>
      <c r="O96" s="2">
        <f t="shared" si="15"/>
        <v>162000000000</v>
      </c>
      <c r="P96" s="2">
        <f t="shared" si="15"/>
        <v>30000000000</v>
      </c>
      <c r="Q96" s="2">
        <f t="shared" si="15"/>
        <v>39000000000</v>
      </c>
      <c r="R96" s="2">
        <f t="shared" si="15"/>
        <v>25440000000</v>
      </c>
      <c r="S96" s="2">
        <f t="shared" si="15"/>
        <v>0</v>
      </c>
      <c r="T96" s="2">
        <f t="shared" si="15"/>
        <v>12375000000</v>
      </c>
      <c r="U96" s="2">
        <f t="shared" si="15"/>
        <v>0</v>
      </c>
      <c r="V96" s="2">
        <f t="shared" si="15"/>
        <v>0</v>
      </c>
      <c r="W96" s="2">
        <f t="shared" si="15"/>
        <v>0</v>
      </c>
      <c r="X96" s="2">
        <f t="shared" si="15"/>
        <v>0</v>
      </c>
      <c r="Y96" s="2">
        <f t="shared" si="15"/>
        <v>0</v>
      </c>
    </row>
    <row r="97" spans="2:6" x14ac:dyDescent="0.25">
      <c r="B97" s="2">
        <v>20000000000</v>
      </c>
      <c r="C97" s="2">
        <v>2020</v>
      </c>
      <c r="D97" s="2">
        <v>2018</v>
      </c>
      <c r="E97" s="2">
        <f t="shared" si="2"/>
        <v>2</v>
      </c>
      <c r="F97" s="2">
        <f t="shared" si="3"/>
        <v>2</v>
      </c>
    </row>
    <row r="98" spans="2:6" x14ac:dyDescent="0.25">
      <c r="B98" s="2">
        <v>20000000000</v>
      </c>
      <c r="C98" s="2">
        <v>2020</v>
      </c>
      <c r="D98" s="2">
        <v>2018</v>
      </c>
      <c r="E98" s="2">
        <f t="shared" si="2"/>
        <v>2</v>
      </c>
      <c r="F98" s="2">
        <f t="shared" si="3"/>
        <v>2</v>
      </c>
    </row>
    <row r="99" spans="2:6" x14ac:dyDescent="0.25">
      <c r="B99" s="2">
        <v>25000000000</v>
      </c>
      <c r="C99" s="2">
        <v>2020</v>
      </c>
      <c r="D99" s="2">
        <v>2018</v>
      </c>
      <c r="E99" s="2">
        <f t="shared" si="2"/>
        <v>2</v>
      </c>
      <c r="F99" s="2">
        <f t="shared" si="3"/>
        <v>2</v>
      </c>
    </row>
    <row r="100" spans="2:6" x14ac:dyDescent="0.25">
      <c r="B100" s="2">
        <v>30700000000</v>
      </c>
      <c r="C100" s="2">
        <v>2020</v>
      </c>
      <c r="D100" s="2">
        <v>2018</v>
      </c>
      <c r="E100" s="2">
        <f t="shared" si="2"/>
        <v>2</v>
      </c>
      <c r="F100" s="2">
        <f t="shared" si="3"/>
        <v>2</v>
      </c>
    </row>
    <row r="101" spans="2:6" x14ac:dyDescent="0.25">
      <c r="B101" s="2">
        <v>250000000</v>
      </c>
      <c r="C101" s="2">
        <v>2020</v>
      </c>
      <c r="D101" s="2">
        <v>2018</v>
      </c>
      <c r="E101" s="2">
        <f t="shared" si="2"/>
        <v>2</v>
      </c>
      <c r="F101" s="2">
        <f t="shared" si="3"/>
        <v>2</v>
      </c>
    </row>
    <row r="102" spans="2:6" x14ac:dyDescent="0.25">
      <c r="B102" s="2">
        <v>25000000000</v>
      </c>
      <c r="C102" s="2">
        <v>2020</v>
      </c>
      <c r="D102" s="2">
        <v>2018</v>
      </c>
      <c r="E102" s="2">
        <f t="shared" si="2"/>
        <v>2</v>
      </c>
      <c r="F102" s="2">
        <f t="shared" si="3"/>
        <v>2</v>
      </c>
    </row>
    <row r="103" spans="2:6" x14ac:dyDescent="0.25">
      <c r="B103" s="2">
        <v>20000000000</v>
      </c>
      <c r="C103" s="2">
        <v>2020</v>
      </c>
      <c r="D103" s="2">
        <v>2018</v>
      </c>
      <c r="E103" s="2">
        <f t="shared" si="2"/>
        <v>2</v>
      </c>
      <c r="F103" s="2">
        <f t="shared" si="3"/>
        <v>2</v>
      </c>
    </row>
    <row r="104" spans="2:6" x14ac:dyDescent="0.25">
      <c r="B104" s="2">
        <v>1500000000</v>
      </c>
      <c r="C104" s="2">
        <v>2020</v>
      </c>
      <c r="D104" s="2">
        <v>2018</v>
      </c>
      <c r="E104" s="2">
        <f t="shared" si="2"/>
        <v>2</v>
      </c>
      <c r="F104" s="2">
        <f t="shared" si="3"/>
        <v>2</v>
      </c>
    </row>
    <row r="105" spans="2:6" x14ac:dyDescent="0.25">
      <c r="B105" s="2">
        <v>5400000000</v>
      </c>
      <c r="C105" s="2">
        <v>2020</v>
      </c>
      <c r="D105" s="2">
        <v>2018</v>
      </c>
      <c r="E105" s="2">
        <f t="shared" si="2"/>
        <v>2</v>
      </c>
      <c r="F105" s="2">
        <f t="shared" si="3"/>
        <v>2</v>
      </c>
    </row>
    <row r="106" spans="2:6" x14ac:dyDescent="0.25">
      <c r="B106" s="2">
        <v>5400000000</v>
      </c>
      <c r="C106" s="2">
        <v>2020</v>
      </c>
      <c r="D106" s="2">
        <v>2018</v>
      </c>
      <c r="E106" s="2">
        <f t="shared" si="2"/>
        <v>2</v>
      </c>
      <c r="F106" s="2">
        <f t="shared" si="3"/>
        <v>2</v>
      </c>
    </row>
    <row r="107" spans="2:6" x14ac:dyDescent="0.25">
      <c r="B107" s="2">
        <v>30700000000</v>
      </c>
      <c r="C107" s="2">
        <v>2020</v>
      </c>
      <c r="D107" s="2">
        <v>2018</v>
      </c>
      <c r="E107" s="2">
        <f t="shared" si="2"/>
        <v>2</v>
      </c>
      <c r="F107" s="2">
        <f t="shared" si="3"/>
        <v>2</v>
      </c>
    </row>
    <row r="108" spans="2:6" x14ac:dyDescent="0.25">
      <c r="B108" s="2">
        <v>30000000000</v>
      </c>
      <c r="C108" s="2">
        <v>2020</v>
      </c>
      <c r="D108" s="2">
        <v>2018</v>
      </c>
      <c r="E108" s="2">
        <f t="shared" si="2"/>
        <v>2</v>
      </c>
      <c r="F108" s="2">
        <f t="shared" si="3"/>
        <v>2</v>
      </c>
    </row>
    <row r="109" spans="2:6" x14ac:dyDescent="0.25">
      <c r="B109" s="2">
        <v>20000000000</v>
      </c>
      <c r="C109" s="2">
        <v>2020</v>
      </c>
      <c r="D109" s="2">
        <v>2018</v>
      </c>
      <c r="E109" s="2">
        <f t="shared" si="2"/>
        <v>2</v>
      </c>
      <c r="F109" s="2">
        <f t="shared" si="3"/>
        <v>2</v>
      </c>
    </row>
    <row r="110" spans="2:6" x14ac:dyDescent="0.25">
      <c r="B110" s="2">
        <v>25000000000</v>
      </c>
      <c r="C110" s="2">
        <v>2020</v>
      </c>
      <c r="D110" s="2">
        <v>2018</v>
      </c>
      <c r="E110" s="2">
        <f t="shared" si="2"/>
        <v>2</v>
      </c>
      <c r="F110" s="2">
        <f t="shared" si="3"/>
        <v>2</v>
      </c>
    </row>
    <row r="111" spans="2:6" x14ac:dyDescent="0.25">
      <c r="B111" s="2">
        <v>50000000000</v>
      </c>
      <c r="C111" s="2">
        <v>2020</v>
      </c>
      <c r="D111" s="2">
        <v>2018</v>
      </c>
      <c r="E111" s="2">
        <f t="shared" si="2"/>
        <v>2</v>
      </c>
      <c r="F111" s="2">
        <f t="shared" si="3"/>
        <v>2</v>
      </c>
    </row>
    <row r="112" spans="2:6" x14ac:dyDescent="0.25">
      <c r="B112" s="2">
        <v>1500000000</v>
      </c>
      <c r="C112" s="2">
        <v>2020</v>
      </c>
      <c r="D112" s="2">
        <v>2018</v>
      </c>
      <c r="E112" s="2">
        <f t="shared" si="2"/>
        <v>2</v>
      </c>
      <c r="F112" s="2">
        <f t="shared" si="3"/>
        <v>2</v>
      </c>
    </row>
    <row r="113" spans="2:6" x14ac:dyDescent="0.25">
      <c r="B113" s="2">
        <v>20000000000</v>
      </c>
      <c r="C113" s="2">
        <v>2020</v>
      </c>
      <c r="D113" s="2">
        <v>2018</v>
      </c>
      <c r="E113" s="2">
        <f t="shared" si="2"/>
        <v>2</v>
      </c>
      <c r="F113" s="2">
        <f t="shared" si="3"/>
        <v>2</v>
      </c>
    </row>
    <row r="114" spans="2:6" x14ac:dyDescent="0.25">
      <c r="B114" s="2">
        <v>25000000000</v>
      </c>
      <c r="C114" s="2">
        <v>2020</v>
      </c>
      <c r="D114" s="2">
        <v>2018</v>
      </c>
      <c r="E114" s="2">
        <f t="shared" si="2"/>
        <v>2</v>
      </c>
      <c r="F114" s="2">
        <f t="shared" si="3"/>
        <v>2</v>
      </c>
    </row>
    <row r="115" spans="2:6" x14ac:dyDescent="0.25">
      <c r="B115" s="2">
        <v>30000000000</v>
      </c>
      <c r="C115" s="2">
        <v>2020</v>
      </c>
      <c r="D115" s="2">
        <v>2018</v>
      </c>
      <c r="E115" s="2">
        <f t="shared" si="2"/>
        <v>2</v>
      </c>
      <c r="F115" s="2">
        <f t="shared" si="3"/>
        <v>2</v>
      </c>
    </row>
    <row r="116" spans="2:6" x14ac:dyDescent="0.25">
      <c r="B116" s="2">
        <v>31000000000</v>
      </c>
      <c r="C116" s="2">
        <v>2020</v>
      </c>
      <c r="D116" s="2">
        <v>2018</v>
      </c>
      <c r="E116" s="2">
        <f t="shared" si="2"/>
        <v>2</v>
      </c>
      <c r="F116" s="2">
        <f t="shared" si="3"/>
        <v>2</v>
      </c>
    </row>
    <row r="117" spans="2:6" x14ac:dyDescent="0.25">
      <c r="B117" s="2">
        <v>38500000000</v>
      </c>
      <c r="C117" s="2">
        <v>2020</v>
      </c>
      <c r="D117" s="2">
        <v>2018</v>
      </c>
      <c r="E117" s="2">
        <f t="shared" si="2"/>
        <v>2</v>
      </c>
      <c r="F117" s="2">
        <f t="shared" si="3"/>
        <v>2</v>
      </c>
    </row>
    <row r="118" spans="2:6" x14ac:dyDescent="0.25">
      <c r="B118" s="2">
        <v>50000000000</v>
      </c>
      <c r="C118" s="2">
        <v>2020</v>
      </c>
      <c r="D118" s="2">
        <v>2018</v>
      </c>
      <c r="E118" s="2">
        <f t="shared" si="2"/>
        <v>2</v>
      </c>
      <c r="F118" s="2">
        <f t="shared" si="3"/>
        <v>2</v>
      </c>
    </row>
    <row r="119" spans="2:6" x14ac:dyDescent="0.25">
      <c r="B119" s="2">
        <v>1000000000</v>
      </c>
      <c r="C119" s="2">
        <v>2020</v>
      </c>
      <c r="D119" s="2">
        <v>2018</v>
      </c>
      <c r="E119" s="2">
        <f t="shared" si="2"/>
        <v>2</v>
      </c>
      <c r="F119" s="2">
        <f t="shared" si="3"/>
        <v>2</v>
      </c>
    </row>
    <row r="120" spans="2:6" x14ac:dyDescent="0.25">
      <c r="B120" s="2">
        <v>50000000000</v>
      </c>
      <c r="C120" s="2">
        <v>2020</v>
      </c>
      <c r="D120" s="2">
        <v>2018</v>
      </c>
      <c r="E120" s="2">
        <f t="shared" si="2"/>
        <v>2</v>
      </c>
      <c r="F120" s="2">
        <f t="shared" si="3"/>
        <v>2</v>
      </c>
    </row>
    <row r="121" spans="2:6" x14ac:dyDescent="0.25">
      <c r="B121" s="2">
        <v>20000000000</v>
      </c>
      <c r="C121" s="2">
        <v>2020</v>
      </c>
      <c r="D121" s="2">
        <v>2018</v>
      </c>
      <c r="E121" s="2">
        <f t="shared" si="2"/>
        <v>2</v>
      </c>
      <c r="F121" s="2">
        <f t="shared" si="3"/>
        <v>2</v>
      </c>
    </row>
    <row r="122" spans="2:6" x14ac:dyDescent="0.25">
      <c r="B122" s="2">
        <v>50000000000</v>
      </c>
      <c r="C122" s="2">
        <v>2020</v>
      </c>
      <c r="D122" s="2">
        <v>2018</v>
      </c>
      <c r="E122" s="2">
        <f t="shared" si="2"/>
        <v>2</v>
      </c>
      <c r="F122" s="2">
        <f t="shared" si="3"/>
        <v>2</v>
      </c>
    </row>
    <row r="123" spans="2:6" x14ac:dyDescent="0.25">
      <c r="B123" s="2">
        <v>8700000000</v>
      </c>
      <c r="C123" s="2">
        <v>2012</v>
      </c>
      <c r="D123" s="2">
        <v>2015</v>
      </c>
      <c r="E123" s="2">
        <f t="shared" si="2"/>
        <v>-3</v>
      </c>
      <c r="F123" s="2">
        <f t="shared" si="3"/>
        <v>3</v>
      </c>
    </row>
    <row r="124" spans="2:6" x14ac:dyDescent="0.25">
      <c r="B124" s="2">
        <v>8700000000</v>
      </c>
      <c r="C124" s="2">
        <v>2012</v>
      </c>
      <c r="D124" s="2">
        <v>2015</v>
      </c>
      <c r="E124" s="2">
        <f t="shared" si="2"/>
        <v>-3</v>
      </c>
      <c r="F124" s="2">
        <f t="shared" si="3"/>
        <v>3</v>
      </c>
    </row>
    <row r="125" spans="2:6" x14ac:dyDescent="0.25">
      <c r="B125" s="2">
        <v>3030000000</v>
      </c>
      <c r="C125" s="2">
        <v>2013</v>
      </c>
      <c r="D125" s="2">
        <v>2016</v>
      </c>
      <c r="E125" s="2">
        <f t="shared" si="2"/>
        <v>-3</v>
      </c>
      <c r="F125" s="2">
        <f t="shared" si="3"/>
        <v>3</v>
      </c>
    </row>
    <row r="126" spans="2:6" x14ac:dyDescent="0.25">
      <c r="B126" s="2">
        <v>13900000000</v>
      </c>
      <c r="C126" s="2">
        <v>2015</v>
      </c>
      <c r="D126" s="2">
        <v>2018</v>
      </c>
      <c r="E126" s="2">
        <f t="shared" si="2"/>
        <v>-3</v>
      </c>
      <c r="F126" s="2">
        <f t="shared" si="3"/>
        <v>3</v>
      </c>
    </row>
    <row r="127" spans="2:6" x14ac:dyDescent="0.25">
      <c r="B127" s="2">
        <v>9400000</v>
      </c>
      <c r="C127" s="2">
        <v>2017</v>
      </c>
      <c r="D127" s="2">
        <v>2014</v>
      </c>
      <c r="E127" s="2">
        <f t="shared" si="2"/>
        <v>3</v>
      </c>
      <c r="F127" s="2">
        <f t="shared" si="3"/>
        <v>3</v>
      </c>
    </row>
    <row r="128" spans="2:6" x14ac:dyDescent="0.25">
      <c r="B128" s="2">
        <v>34800000000</v>
      </c>
      <c r="C128" s="2">
        <v>2018</v>
      </c>
      <c r="D128" s="2">
        <v>2015</v>
      </c>
      <c r="E128" s="2">
        <f t="shared" si="2"/>
        <v>3</v>
      </c>
      <c r="F128" s="2">
        <f t="shared" si="3"/>
        <v>3</v>
      </c>
    </row>
    <row r="129" spans="2:6" x14ac:dyDescent="0.25">
      <c r="B129" s="2">
        <v>34800000000</v>
      </c>
      <c r="C129" s="2">
        <v>2018</v>
      </c>
      <c r="D129" s="2">
        <v>2015</v>
      </c>
      <c r="E129" s="2">
        <f t="shared" ref="E129:E192" si="16">C:C-D:D</f>
        <v>3</v>
      </c>
      <c r="F129" s="2">
        <f t="shared" ref="F129:F192" si="17">ABS(E129)</f>
        <v>3</v>
      </c>
    </row>
    <row r="130" spans="2:6" x14ac:dyDescent="0.25">
      <c r="B130" s="2">
        <v>600000000000</v>
      </c>
      <c r="C130" s="2">
        <v>2019</v>
      </c>
      <c r="D130" s="2">
        <v>2016</v>
      </c>
      <c r="E130" s="2">
        <f t="shared" si="16"/>
        <v>3</v>
      </c>
      <c r="F130" s="2">
        <f t="shared" si="17"/>
        <v>3</v>
      </c>
    </row>
    <row r="131" spans="2:6" x14ac:dyDescent="0.25">
      <c r="B131" s="2">
        <v>180000000</v>
      </c>
      <c r="C131" s="2">
        <v>2019</v>
      </c>
      <c r="D131" s="2">
        <v>2016</v>
      </c>
      <c r="E131" s="2">
        <f t="shared" si="16"/>
        <v>3</v>
      </c>
      <c r="F131" s="2">
        <f t="shared" si="17"/>
        <v>3</v>
      </c>
    </row>
    <row r="132" spans="2:6" x14ac:dyDescent="0.25">
      <c r="B132" s="2">
        <v>26660000000</v>
      </c>
      <c r="C132" s="2">
        <v>2019</v>
      </c>
      <c r="D132" s="2">
        <v>2016</v>
      </c>
      <c r="E132" s="2">
        <f t="shared" si="16"/>
        <v>3</v>
      </c>
      <c r="F132" s="2">
        <f t="shared" si="17"/>
        <v>3</v>
      </c>
    </row>
    <row r="133" spans="2:6" x14ac:dyDescent="0.25">
      <c r="B133" s="2">
        <v>1900000000</v>
      </c>
      <c r="C133" s="2">
        <v>2019</v>
      </c>
      <c r="D133" s="2">
        <v>2016</v>
      </c>
      <c r="E133" s="2">
        <f t="shared" si="16"/>
        <v>3</v>
      </c>
      <c r="F133" s="2">
        <f t="shared" si="17"/>
        <v>3</v>
      </c>
    </row>
    <row r="134" spans="2:6" x14ac:dyDescent="0.25">
      <c r="B134" s="2">
        <v>50000000000</v>
      </c>
      <c r="C134" s="2">
        <v>2020</v>
      </c>
      <c r="D134" s="2">
        <v>2017</v>
      </c>
      <c r="E134" s="2">
        <f t="shared" si="16"/>
        <v>3</v>
      </c>
      <c r="F134" s="2">
        <f t="shared" si="17"/>
        <v>3</v>
      </c>
    </row>
    <row r="135" spans="2:6" x14ac:dyDescent="0.25">
      <c r="B135" s="2">
        <v>250000000</v>
      </c>
      <c r="C135" s="2">
        <v>2020</v>
      </c>
      <c r="D135" s="2">
        <v>2017</v>
      </c>
      <c r="E135" s="2">
        <f t="shared" si="16"/>
        <v>3</v>
      </c>
      <c r="F135" s="2">
        <f t="shared" si="17"/>
        <v>3</v>
      </c>
    </row>
    <row r="136" spans="2:6" x14ac:dyDescent="0.25">
      <c r="B136" s="2">
        <v>45000000000</v>
      </c>
      <c r="C136" s="2">
        <v>2020</v>
      </c>
      <c r="D136" s="2">
        <v>2017</v>
      </c>
      <c r="E136" s="2">
        <f t="shared" si="16"/>
        <v>3</v>
      </c>
      <c r="F136" s="2">
        <f t="shared" si="17"/>
        <v>3</v>
      </c>
    </row>
    <row r="137" spans="2:6" x14ac:dyDescent="0.25">
      <c r="B137" s="2">
        <v>30700000000</v>
      </c>
      <c r="C137" s="2">
        <v>2020</v>
      </c>
      <c r="D137" s="2">
        <v>2017</v>
      </c>
      <c r="E137" s="2">
        <f t="shared" si="16"/>
        <v>3</v>
      </c>
      <c r="F137" s="2">
        <f t="shared" si="17"/>
        <v>3</v>
      </c>
    </row>
    <row r="138" spans="2:6" x14ac:dyDescent="0.25">
      <c r="B138" s="2">
        <v>150000000</v>
      </c>
      <c r="C138" s="2">
        <v>2020</v>
      </c>
      <c r="D138" s="2">
        <v>2017</v>
      </c>
      <c r="E138" s="2">
        <f t="shared" si="16"/>
        <v>3</v>
      </c>
      <c r="F138" s="2">
        <f t="shared" si="17"/>
        <v>3</v>
      </c>
    </row>
    <row r="139" spans="2:6" x14ac:dyDescent="0.25">
      <c r="B139" s="2">
        <v>63000000</v>
      </c>
      <c r="C139" s="2">
        <v>2020</v>
      </c>
      <c r="D139" s="2">
        <v>2017</v>
      </c>
      <c r="E139" s="2">
        <f t="shared" si="16"/>
        <v>3</v>
      </c>
      <c r="F139" s="2">
        <f t="shared" si="17"/>
        <v>3</v>
      </c>
    </row>
    <row r="140" spans="2:6" x14ac:dyDescent="0.25">
      <c r="B140" s="2">
        <v>34000000000</v>
      </c>
      <c r="C140" s="2">
        <v>2020</v>
      </c>
      <c r="D140" s="2">
        <v>2017</v>
      </c>
      <c r="E140" s="2">
        <f t="shared" si="16"/>
        <v>3</v>
      </c>
      <c r="F140" s="2">
        <f t="shared" si="17"/>
        <v>3</v>
      </c>
    </row>
    <row r="141" spans="2:6" x14ac:dyDescent="0.25">
      <c r="B141" s="2">
        <v>24000000000</v>
      </c>
      <c r="C141" s="2">
        <v>2020</v>
      </c>
      <c r="D141" s="2">
        <v>2017</v>
      </c>
      <c r="E141" s="2">
        <f t="shared" si="16"/>
        <v>3</v>
      </c>
      <c r="F141" s="2">
        <f t="shared" si="17"/>
        <v>3</v>
      </c>
    </row>
    <row r="142" spans="2:6" x14ac:dyDescent="0.25">
      <c r="B142" s="2">
        <v>50000000000</v>
      </c>
      <c r="C142" s="2">
        <v>2020</v>
      </c>
      <c r="D142" s="2">
        <v>2017</v>
      </c>
      <c r="E142" s="2">
        <f t="shared" si="16"/>
        <v>3</v>
      </c>
      <c r="F142" s="2">
        <f t="shared" si="17"/>
        <v>3</v>
      </c>
    </row>
    <row r="143" spans="2:6" x14ac:dyDescent="0.25">
      <c r="B143" s="2">
        <v>50000000000</v>
      </c>
      <c r="C143" s="2">
        <v>2020</v>
      </c>
      <c r="D143" s="2">
        <v>2017</v>
      </c>
      <c r="E143" s="2">
        <f t="shared" si="16"/>
        <v>3</v>
      </c>
      <c r="F143" s="2">
        <f t="shared" si="17"/>
        <v>3</v>
      </c>
    </row>
    <row r="144" spans="2:6" x14ac:dyDescent="0.25">
      <c r="B144" s="2">
        <v>20000000000</v>
      </c>
      <c r="C144" s="2">
        <v>2020</v>
      </c>
      <c r="D144" s="2">
        <v>2017</v>
      </c>
      <c r="E144" s="2">
        <f t="shared" si="16"/>
        <v>3</v>
      </c>
      <c r="F144" s="2">
        <f t="shared" si="17"/>
        <v>3</v>
      </c>
    </row>
    <row r="145" spans="2:6" x14ac:dyDescent="0.25">
      <c r="B145" s="2">
        <v>4000000000</v>
      </c>
      <c r="C145" s="2">
        <v>2020</v>
      </c>
      <c r="D145" s="2">
        <v>2017</v>
      </c>
      <c r="E145" s="2">
        <f t="shared" si="16"/>
        <v>3</v>
      </c>
      <c r="F145" s="2">
        <f t="shared" si="17"/>
        <v>3</v>
      </c>
    </row>
    <row r="146" spans="2:6" x14ac:dyDescent="0.25">
      <c r="B146" s="2">
        <v>250000000</v>
      </c>
      <c r="C146" s="2">
        <v>2020</v>
      </c>
      <c r="D146" s="2">
        <v>2017</v>
      </c>
      <c r="E146" s="2">
        <f t="shared" si="16"/>
        <v>3</v>
      </c>
      <c r="F146" s="2">
        <f t="shared" si="17"/>
        <v>3</v>
      </c>
    </row>
    <row r="147" spans="2:6" x14ac:dyDescent="0.25">
      <c r="B147" s="2">
        <v>20400000000</v>
      </c>
      <c r="C147" s="2">
        <v>2020</v>
      </c>
      <c r="D147" s="2">
        <v>2017</v>
      </c>
      <c r="E147" s="2">
        <f t="shared" si="16"/>
        <v>3</v>
      </c>
      <c r="F147" s="2">
        <f t="shared" si="17"/>
        <v>3</v>
      </c>
    </row>
    <row r="148" spans="2:6" x14ac:dyDescent="0.25">
      <c r="B148" s="2">
        <v>4000000000</v>
      </c>
      <c r="C148" s="2">
        <v>2020</v>
      </c>
      <c r="D148" s="2">
        <v>2017</v>
      </c>
      <c r="E148" s="2">
        <f t="shared" si="16"/>
        <v>3</v>
      </c>
      <c r="F148" s="2">
        <f t="shared" si="17"/>
        <v>3</v>
      </c>
    </row>
    <row r="149" spans="2:6" x14ac:dyDescent="0.25">
      <c r="B149" s="2">
        <v>25000000000</v>
      </c>
      <c r="C149" s="2">
        <v>2020</v>
      </c>
      <c r="D149" s="2">
        <v>2017</v>
      </c>
      <c r="E149" s="2">
        <f t="shared" si="16"/>
        <v>3</v>
      </c>
      <c r="F149" s="2">
        <f t="shared" si="17"/>
        <v>3</v>
      </c>
    </row>
    <row r="150" spans="2:6" x14ac:dyDescent="0.25">
      <c r="B150" s="2">
        <v>34000000000</v>
      </c>
      <c r="C150" s="2">
        <v>2020</v>
      </c>
      <c r="D150" s="2">
        <v>2017</v>
      </c>
      <c r="E150" s="2">
        <f t="shared" si="16"/>
        <v>3</v>
      </c>
      <c r="F150" s="2">
        <f t="shared" si="17"/>
        <v>3</v>
      </c>
    </row>
    <row r="151" spans="2:6" x14ac:dyDescent="0.25">
      <c r="B151" s="2">
        <v>30700000000</v>
      </c>
      <c r="C151" s="2">
        <v>2020</v>
      </c>
      <c r="D151" s="2">
        <v>2017</v>
      </c>
      <c r="E151" s="2">
        <f t="shared" si="16"/>
        <v>3</v>
      </c>
      <c r="F151" s="2">
        <f t="shared" si="17"/>
        <v>3</v>
      </c>
    </row>
    <row r="152" spans="2:6" x14ac:dyDescent="0.25">
      <c r="B152" s="2">
        <v>25000000000</v>
      </c>
      <c r="C152" s="2">
        <v>2020</v>
      </c>
      <c r="D152" s="2">
        <v>2017</v>
      </c>
      <c r="E152" s="2">
        <f t="shared" si="16"/>
        <v>3</v>
      </c>
      <c r="F152" s="2">
        <f t="shared" si="17"/>
        <v>3</v>
      </c>
    </row>
    <row r="153" spans="2:6" x14ac:dyDescent="0.25">
      <c r="B153" s="2">
        <v>26000000000</v>
      </c>
      <c r="C153" s="2">
        <v>2020</v>
      </c>
      <c r="D153" s="2">
        <v>2017</v>
      </c>
      <c r="E153" s="2">
        <f t="shared" si="16"/>
        <v>3</v>
      </c>
      <c r="F153" s="2">
        <f t="shared" si="17"/>
        <v>3</v>
      </c>
    </row>
    <row r="154" spans="2:6" x14ac:dyDescent="0.25">
      <c r="B154" s="2">
        <v>24000000000</v>
      </c>
      <c r="C154" s="2">
        <v>2020</v>
      </c>
      <c r="D154" s="2">
        <v>2017</v>
      </c>
      <c r="E154" s="2">
        <f t="shared" si="16"/>
        <v>3</v>
      </c>
      <c r="F154" s="2">
        <f t="shared" si="17"/>
        <v>3</v>
      </c>
    </row>
    <row r="155" spans="2:6" x14ac:dyDescent="0.25">
      <c r="B155" s="2">
        <v>30700000000</v>
      </c>
      <c r="C155" s="2">
        <v>2020</v>
      </c>
      <c r="D155" s="2">
        <v>2017</v>
      </c>
      <c r="E155" s="2">
        <f t="shared" si="16"/>
        <v>3</v>
      </c>
      <c r="F155" s="2">
        <f t="shared" si="17"/>
        <v>3</v>
      </c>
    </row>
    <row r="156" spans="2:6" x14ac:dyDescent="0.25">
      <c r="B156" s="2">
        <v>150000000</v>
      </c>
      <c r="C156" s="2">
        <v>2020</v>
      </c>
      <c r="D156" s="2">
        <v>2017</v>
      </c>
      <c r="E156" s="2">
        <f t="shared" si="16"/>
        <v>3</v>
      </c>
      <c r="F156" s="2">
        <f t="shared" si="17"/>
        <v>3</v>
      </c>
    </row>
    <row r="157" spans="2:6" x14ac:dyDescent="0.25">
      <c r="B157" s="2">
        <v>50000000000</v>
      </c>
      <c r="C157" s="2">
        <v>2020</v>
      </c>
      <c r="D157" s="2">
        <v>2017</v>
      </c>
      <c r="E157" s="2">
        <f t="shared" si="16"/>
        <v>3</v>
      </c>
      <c r="F157" s="2">
        <f t="shared" si="17"/>
        <v>3</v>
      </c>
    </row>
    <row r="158" spans="2:6" x14ac:dyDescent="0.25">
      <c r="B158" s="2">
        <v>263000000000</v>
      </c>
      <c r="C158" s="2">
        <v>2020</v>
      </c>
      <c r="D158" s="2">
        <v>2017</v>
      </c>
      <c r="E158" s="2">
        <f t="shared" si="16"/>
        <v>3</v>
      </c>
      <c r="F158" s="2">
        <f t="shared" si="17"/>
        <v>3</v>
      </c>
    </row>
    <row r="159" spans="2:6" x14ac:dyDescent="0.25">
      <c r="B159" s="2">
        <v>50000000000</v>
      </c>
      <c r="C159" s="2">
        <v>2020</v>
      </c>
      <c r="D159" s="2">
        <v>2017</v>
      </c>
      <c r="E159" s="2">
        <f t="shared" si="16"/>
        <v>3</v>
      </c>
      <c r="F159" s="2">
        <f t="shared" si="17"/>
        <v>3</v>
      </c>
    </row>
    <row r="160" spans="2:6" x14ac:dyDescent="0.25">
      <c r="B160" s="2">
        <v>26000000000</v>
      </c>
      <c r="C160" s="2">
        <v>2020</v>
      </c>
      <c r="D160" s="2">
        <v>2017</v>
      </c>
      <c r="E160" s="2">
        <f t="shared" si="16"/>
        <v>3</v>
      </c>
      <c r="F160" s="2">
        <f t="shared" si="17"/>
        <v>3</v>
      </c>
    </row>
    <row r="161" spans="2:6" x14ac:dyDescent="0.25">
      <c r="B161" s="2">
        <v>50000000000</v>
      </c>
      <c r="C161" s="2">
        <v>2020</v>
      </c>
      <c r="D161" s="2">
        <v>2017</v>
      </c>
      <c r="E161" s="2">
        <f t="shared" si="16"/>
        <v>3</v>
      </c>
      <c r="F161" s="2">
        <f t="shared" si="17"/>
        <v>3</v>
      </c>
    </row>
    <row r="162" spans="2:6" x14ac:dyDescent="0.25">
      <c r="B162" s="2">
        <v>50000000000</v>
      </c>
      <c r="C162" s="2">
        <v>2020</v>
      </c>
      <c r="D162" s="2">
        <v>2017</v>
      </c>
      <c r="E162" s="2">
        <f t="shared" si="16"/>
        <v>3</v>
      </c>
      <c r="F162" s="2">
        <f t="shared" si="17"/>
        <v>3</v>
      </c>
    </row>
    <row r="163" spans="2:6" x14ac:dyDescent="0.25">
      <c r="B163" s="2">
        <v>27000000000</v>
      </c>
      <c r="C163" s="2">
        <v>2020</v>
      </c>
      <c r="D163" s="2">
        <v>2017</v>
      </c>
      <c r="E163" s="2">
        <f t="shared" si="16"/>
        <v>3</v>
      </c>
      <c r="F163" s="2">
        <f t="shared" si="17"/>
        <v>3</v>
      </c>
    </row>
    <row r="164" spans="2:6" x14ac:dyDescent="0.25">
      <c r="B164" s="2">
        <v>20800000000</v>
      </c>
      <c r="C164" s="2">
        <v>2020</v>
      </c>
      <c r="D164" s="2">
        <v>2017</v>
      </c>
      <c r="E164" s="2">
        <f t="shared" si="16"/>
        <v>3</v>
      </c>
      <c r="F164" s="2">
        <f t="shared" si="17"/>
        <v>3</v>
      </c>
    </row>
    <row r="165" spans="2:6" x14ac:dyDescent="0.25">
      <c r="B165" s="2">
        <v>442000000</v>
      </c>
      <c r="C165" s="2">
        <v>2020</v>
      </c>
      <c r="D165" s="2">
        <v>2017</v>
      </c>
      <c r="E165" s="2">
        <f t="shared" si="16"/>
        <v>3</v>
      </c>
      <c r="F165" s="2">
        <f t="shared" si="17"/>
        <v>3</v>
      </c>
    </row>
    <row r="166" spans="2:6" x14ac:dyDescent="0.25">
      <c r="B166" s="2">
        <v>411000000</v>
      </c>
      <c r="C166" s="2">
        <v>2020</v>
      </c>
      <c r="D166" s="2">
        <v>2017</v>
      </c>
      <c r="E166" s="2">
        <f t="shared" si="16"/>
        <v>3</v>
      </c>
      <c r="F166" s="2">
        <f t="shared" si="17"/>
        <v>3</v>
      </c>
    </row>
    <row r="167" spans="2:6" x14ac:dyDescent="0.25">
      <c r="B167" s="2">
        <v>250000000</v>
      </c>
      <c r="C167" s="2">
        <v>2020</v>
      </c>
      <c r="D167" s="2">
        <v>2017</v>
      </c>
      <c r="E167" s="2">
        <f t="shared" si="16"/>
        <v>3</v>
      </c>
      <c r="F167" s="2">
        <f t="shared" si="17"/>
        <v>3</v>
      </c>
    </row>
    <row r="168" spans="2:6" x14ac:dyDescent="0.25">
      <c r="B168" s="2">
        <v>25000000000</v>
      </c>
      <c r="C168" s="2">
        <v>2020</v>
      </c>
      <c r="D168" s="2">
        <v>2017</v>
      </c>
      <c r="E168" s="2">
        <f t="shared" si="16"/>
        <v>3</v>
      </c>
      <c r="F168" s="2">
        <f t="shared" si="17"/>
        <v>3</v>
      </c>
    </row>
    <row r="169" spans="2:6" x14ac:dyDescent="0.25">
      <c r="B169" s="2">
        <v>30700000000</v>
      </c>
      <c r="C169" s="2">
        <v>2020</v>
      </c>
      <c r="D169" s="2">
        <v>2017</v>
      </c>
      <c r="E169" s="2">
        <f t="shared" si="16"/>
        <v>3</v>
      </c>
      <c r="F169" s="2">
        <f t="shared" si="17"/>
        <v>3</v>
      </c>
    </row>
    <row r="170" spans="2:6" x14ac:dyDescent="0.25">
      <c r="B170" s="2">
        <v>20000000000</v>
      </c>
      <c r="C170" s="2">
        <v>2020</v>
      </c>
      <c r="D170" s="2">
        <v>2017</v>
      </c>
      <c r="E170" s="2">
        <f t="shared" si="16"/>
        <v>3</v>
      </c>
      <c r="F170" s="2">
        <f t="shared" si="17"/>
        <v>3</v>
      </c>
    </row>
    <row r="171" spans="2:6" x14ac:dyDescent="0.25">
      <c r="B171" s="2">
        <v>20800000000</v>
      </c>
      <c r="C171" s="2">
        <v>2020</v>
      </c>
      <c r="D171" s="2">
        <v>2017</v>
      </c>
      <c r="E171" s="2">
        <f t="shared" si="16"/>
        <v>3</v>
      </c>
      <c r="F171" s="2">
        <f t="shared" si="17"/>
        <v>3</v>
      </c>
    </row>
    <row r="172" spans="2:6" x14ac:dyDescent="0.25">
      <c r="B172" s="2">
        <v>411000000</v>
      </c>
      <c r="C172" s="2">
        <v>2020</v>
      </c>
      <c r="D172" s="2">
        <v>2017</v>
      </c>
      <c r="E172" s="2">
        <f t="shared" si="16"/>
        <v>3</v>
      </c>
      <c r="F172" s="2">
        <f t="shared" si="17"/>
        <v>3</v>
      </c>
    </row>
    <row r="173" spans="2:6" x14ac:dyDescent="0.25">
      <c r="B173" s="2">
        <v>200000000000</v>
      </c>
      <c r="C173" s="2">
        <v>2020</v>
      </c>
      <c r="D173" s="2">
        <v>2017</v>
      </c>
      <c r="E173" s="2">
        <f t="shared" si="16"/>
        <v>3</v>
      </c>
      <c r="F173" s="2">
        <f t="shared" si="17"/>
        <v>3</v>
      </c>
    </row>
    <row r="174" spans="2:6" x14ac:dyDescent="0.25">
      <c r="B174" s="2">
        <v>30700000000</v>
      </c>
      <c r="C174" s="2">
        <v>2020</v>
      </c>
      <c r="D174" s="2">
        <v>2017</v>
      </c>
      <c r="E174" s="2">
        <f t="shared" si="16"/>
        <v>3</v>
      </c>
      <c r="F174" s="2">
        <f t="shared" si="17"/>
        <v>3</v>
      </c>
    </row>
    <row r="175" spans="2:6" x14ac:dyDescent="0.25">
      <c r="B175" s="2">
        <v>26000000000</v>
      </c>
      <c r="C175" s="2">
        <v>2020</v>
      </c>
      <c r="D175" s="2">
        <v>2017</v>
      </c>
      <c r="E175" s="2">
        <f t="shared" si="16"/>
        <v>3</v>
      </c>
      <c r="F175" s="2">
        <f t="shared" si="17"/>
        <v>3</v>
      </c>
    </row>
    <row r="176" spans="2:6" x14ac:dyDescent="0.25">
      <c r="B176" s="2">
        <v>50100000000</v>
      </c>
      <c r="C176" s="2">
        <v>2020</v>
      </c>
      <c r="D176" s="2">
        <v>2017</v>
      </c>
      <c r="E176" s="2">
        <f t="shared" si="16"/>
        <v>3</v>
      </c>
      <c r="F176" s="2">
        <f t="shared" si="17"/>
        <v>3</v>
      </c>
    </row>
    <row r="177" spans="2:6" x14ac:dyDescent="0.25">
      <c r="B177" s="2">
        <v>23200000000</v>
      </c>
      <c r="C177" s="2">
        <v>2021</v>
      </c>
      <c r="D177" s="2">
        <v>2018</v>
      </c>
      <c r="E177" s="2">
        <f t="shared" si="16"/>
        <v>3</v>
      </c>
      <c r="F177" s="2">
        <f t="shared" si="17"/>
        <v>3</v>
      </c>
    </row>
    <row r="178" spans="2:6" x14ac:dyDescent="0.25">
      <c r="B178" s="2">
        <v>28000000000</v>
      </c>
      <c r="C178" s="2">
        <v>2021</v>
      </c>
      <c r="D178" s="2">
        <v>2018</v>
      </c>
      <c r="E178" s="2">
        <f t="shared" si="16"/>
        <v>3</v>
      </c>
      <c r="F178" s="2">
        <f t="shared" si="17"/>
        <v>3</v>
      </c>
    </row>
    <row r="179" spans="2:6" x14ac:dyDescent="0.25">
      <c r="B179" s="2">
        <v>28000000000</v>
      </c>
      <c r="C179" s="2">
        <v>2021</v>
      </c>
      <c r="D179" s="2">
        <v>2018</v>
      </c>
      <c r="E179" s="2">
        <f t="shared" si="16"/>
        <v>3</v>
      </c>
      <c r="F179" s="2">
        <f t="shared" si="17"/>
        <v>3</v>
      </c>
    </row>
    <row r="180" spans="2:6" x14ac:dyDescent="0.25">
      <c r="B180" s="2">
        <v>12500000000</v>
      </c>
      <c r="C180" s="2">
        <v>2010</v>
      </c>
      <c r="D180" s="2">
        <v>2014</v>
      </c>
      <c r="E180" s="2">
        <f t="shared" si="16"/>
        <v>-4</v>
      </c>
      <c r="F180" s="2">
        <f t="shared" si="17"/>
        <v>4</v>
      </c>
    </row>
    <row r="181" spans="2:6" x14ac:dyDescent="0.25">
      <c r="B181" s="2">
        <v>2000000000</v>
      </c>
      <c r="C181" s="2">
        <v>2014</v>
      </c>
      <c r="D181" s="2">
        <v>2018</v>
      </c>
      <c r="E181" s="2">
        <f t="shared" si="16"/>
        <v>-4</v>
      </c>
      <c r="F181" s="2">
        <f t="shared" si="17"/>
        <v>4</v>
      </c>
    </row>
    <row r="182" spans="2:6" x14ac:dyDescent="0.25">
      <c r="B182" s="2">
        <v>1900000000</v>
      </c>
      <c r="C182" s="2">
        <v>2019</v>
      </c>
      <c r="D182" s="2">
        <v>2015</v>
      </c>
      <c r="E182" s="2">
        <f t="shared" si="16"/>
        <v>4</v>
      </c>
      <c r="F182" s="2">
        <f t="shared" si="17"/>
        <v>4</v>
      </c>
    </row>
    <row r="183" spans="2:6" x14ac:dyDescent="0.25">
      <c r="B183" s="2">
        <v>42100000000</v>
      </c>
      <c r="C183" s="2">
        <v>2019</v>
      </c>
      <c r="D183" s="2">
        <v>2015</v>
      </c>
      <c r="E183" s="2">
        <f t="shared" si="16"/>
        <v>4</v>
      </c>
      <c r="F183" s="2">
        <f t="shared" si="17"/>
        <v>4</v>
      </c>
    </row>
    <row r="184" spans="2:6" x14ac:dyDescent="0.25">
      <c r="B184" s="2">
        <v>42100000000</v>
      </c>
      <c r="C184" s="2">
        <v>2019</v>
      </c>
      <c r="D184" s="2">
        <v>2015</v>
      </c>
      <c r="E184" s="2">
        <f t="shared" si="16"/>
        <v>4</v>
      </c>
      <c r="F184" s="2">
        <f t="shared" si="17"/>
        <v>4</v>
      </c>
    </row>
    <row r="185" spans="2:6" x14ac:dyDescent="0.25">
      <c r="B185" s="2">
        <v>42100000000</v>
      </c>
      <c r="C185" s="2">
        <v>2019</v>
      </c>
      <c r="D185" s="2">
        <v>2015</v>
      </c>
      <c r="E185" s="2">
        <f t="shared" si="16"/>
        <v>4</v>
      </c>
      <c r="F185" s="2">
        <f t="shared" si="17"/>
        <v>4</v>
      </c>
    </row>
    <row r="186" spans="2:6" x14ac:dyDescent="0.25">
      <c r="B186" s="2">
        <v>42100000000</v>
      </c>
      <c r="C186" s="2">
        <v>2019</v>
      </c>
      <c r="D186" s="2">
        <v>2015</v>
      </c>
      <c r="E186" s="2">
        <f t="shared" si="16"/>
        <v>4</v>
      </c>
      <c r="F186" s="2">
        <f t="shared" si="17"/>
        <v>4</v>
      </c>
    </row>
    <row r="187" spans="2:6" x14ac:dyDescent="0.25">
      <c r="B187" s="2">
        <v>22000000000</v>
      </c>
      <c r="C187" s="2">
        <v>2019</v>
      </c>
      <c r="D187" s="2">
        <v>2015</v>
      </c>
      <c r="E187" s="2">
        <f t="shared" si="16"/>
        <v>4</v>
      </c>
      <c r="F187" s="2">
        <f t="shared" si="17"/>
        <v>4</v>
      </c>
    </row>
    <row r="188" spans="2:6" x14ac:dyDescent="0.25">
      <c r="B188" s="2">
        <v>4400000000</v>
      </c>
      <c r="C188" s="2">
        <v>2019</v>
      </c>
      <c r="D188" s="2">
        <v>2015</v>
      </c>
      <c r="E188" s="2">
        <f t="shared" si="16"/>
        <v>4</v>
      </c>
      <c r="F188" s="2">
        <f t="shared" si="17"/>
        <v>4</v>
      </c>
    </row>
    <row r="189" spans="2:6" x14ac:dyDescent="0.25">
      <c r="B189" s="2">
        <v>50000000000</v>
      </c>
      <c r="C189" s="2">
        <v>2020</v>
      </c>
      <c r="D189" s="2">
        <v>2016</v>
      </c>
      <c r="E189" s="2">
        <f t="shared" si="16"/>
        <v>4</v>
      </c>
      <c r="F189" s="2">
        <f t="shared" si="17"/>
        <v>4</v>
      </c>
    </row>
    <row r="190" spans="2:6" x14ac:dyDescent="0.25">
      <c r="B190" s="2">
        <v>38500000000</v>
      </c>
      <c r="C190" s="2">
        <v>2020</v>
      </c>
      <c r="D190" s="2">
        <v>2016</v>
      </c>
      <c r="E190" s="2">
        <f t="shared" si="16"/>
        <v>4</v>
      </c>
      <c r="F190" s="2">
        <f t="shared" si="17"/>
        <v>4</v>
      </c>
    </row>
    <row r="191" spans="2:6" x14ac:dyDescent="0.25">
      <c r="B191" s="2">
        <v>50000000000</v>
      </c>
      <c r="C191" s="2">
        <v>2020</v>
      </c>
      <c r="D191" s="2">
        <v>2016</v>
      </c>
      <c r="E191" s="2">
        <f t="shared" si="16"/>
        <v>4</v>
      </c>
      <c r="F191" s="2">
        <f t="shared" si="17"/>
        <v>4</v>
      </c>
    </row>
    <row r="192" spans="2:6" x14ac:dyDescent="0.25">
      <c r="B192" s="2">
        <v>26000000000</v>
      </c>
      <c r="C192" s="2">
        <v>2020</v>
      </c>
      <c r="D192" s="2">
        <v>2016</v>
      </c>
      <c r="E192" s="2">
        <f t="shared" si="16"/>
        <v>4</v>
      </c>
      <c r="F192" s="2">
        <f t="shared" si="17"/>
        <v>4</v>
      </c>
    </row>
    <row r="193" spans="2:6" x14ac:dyDescent="0.25">
      <c r="B193" s="2">
        <v>23000000000</v>
      </c>
      <c r="C193" s="2">
        <v>2020</v>
      </c>
      <c r="D193" s="2">
        <v>2016</v>
      </c>
      <c r="E193" s="2">
        <f t="shared" ref="E193:E256" si="18">C:C-D:D</f>
        <v>4</v>
      </c>
      <c r="F193" s="2">
        <f t="shared" ref="F193:F256" si="19">ABS(E193)</f>
        <v>4</v>
      </c>
    </row>
    <row r="194" spans="2:6" x14ac:dyDescent="0.25">
      <c r="B194" s="2">
        <v>50000000000</v>
      </c>
      <c r="C194" s="2">
        <v>2020</v>
      </c>
      <c r="D194" s="2">
        <v>2016</v>
      </c>
      <c r="E194" s="2">
        <f t="shared" si="18"/>
        <v>4</v>
      </c>
      <c r="F194" s="2">
        <f t="shared" si="19"/>
        <v>4</v>
      </c>
    </row>
    <row r="195" spans="2:6" x14ac:dyDescent="0.25">
      <c r="B195" s="2">
        <v>50000000000</v>
      </c>
      <c r="C195" s="2">
        <v>2020</v>
      </c>
      <c r="D195" s="2">
        <v>2016</v>
      </c>
      <c r="E195" s="2">
        <f t="shared" si="18"/>
        <v>4</v>
      </c>
      <c r="F195" s="2">
        <f t="shared" si="19"/>
        <v>4</v>
      </c>
    </row>
    <row r="196" spans="2:6" x14ac:dyDescent="0.25">
      <c r="B196" s="2">
        <v>50000000000</v>
      </c>
      <c r="C196" s="2">
        <v>2020</v>
      </c>
      <c r="D196" s="2">
        <v>2016</v>
      </c>
      <c r="E196" s="2">
        <f t="shared" si="18"/>
        <v>4</v>
      </c>
      <c r="F196" s="2">
        <f t="shared" si="19"/>
        <v>4</v>
      </c>
    </row>
    <row r="197" spans="2:6" x14ac:dyDescent="0.25">
      <c r="B197" s="2">
        <v>20800000000</v>
      </c>
      <c r="C197" s="2">
        <v>2020</v>
      </c>
      <c r="D197" s="2">
        <v>2016</v>
      </c>
      <c r="E197" s="2">
        <f t="shared" si="18"/>
        <v>4</v>
      </c>
      <c r="F197" s="2">
        <f t="shared" si="19"/>
        <v>4</v>
      </c>
    </row>
    <row r="198" spans="2:6" x14ac:dyDescent="0.25">
      <c r="B198" s="2">
        <v>25000000000</v>
      </c>
      <c r="C198" s="2">
        <v>2020</v>
      </c>
      <c r="D198" s="2">
        <v>2016</v>
      </c>
      <c r="E198" s="2">
        <f t="shared" si="18"/>
        <v>4</v>
      </c>
      <c r="F198" s="2">
        <f t="shared" si="19"/>
        <v>4</v>
      </c>
    </row>
    <row r="199" spans="2:6" x14ac:dyDescent="0.25">
      <c r="B199" s="2">
        <v>26000000000</v>
      </c>
      <c r="C199" s="2">
        <v>2020</v>
      </c>
      <c r="D199" s="2">
        <v>2016</v>
      </c>
      <c r="E199" s="2">
        <f t="shared" si="18"/>
        <v>4</v>
      </c>
      <c r="F199" s="2">
        <f t="shared" si="19"/>
        <v>4</v>
      </c>
    </row>
    <row r="200" spans="2:6" x14ac:dyDescent="0.25">
      <c r="B200" s="2">
        <v>50100000000</v>
      </c>
      <c r="C200" s="2">
        <v>2020</v>
      </c>
      <c r="D200" s="2">
        <v>2016</v>
      </c>
      <c r="E200" s="2">
        <f t="shared" si="18"/>
        <v>4</v>
      </c>
      <c r="F200" s="2">
        <f t="shared" si="19"/>
        <v>4</v>
      </c>
    </row>
    <row r="201" spans="2:6" x14ac:dyDescent="0.25">
      <c r="B201" s="2">
        <v>31000000000</v>
      </c>
      <c r="C201" s="2">
        <v>2020</v>
      </c>
      <c r="D201" s="2">
        <v>2016</v>
      </c>
      <c r="E201" s="2">
        <f t="shared" si="18"/>
        <v>4</v>
      </c>
      <c r="F201" s="2">
        <f t="shared" si="19"/>
        <v>4</v>
      </c>
    </row>
    <row r="202" spans="2:6" x14ac:dyDescent="0.25">
      <c r="B202" s="2">
        <v>50000000000</v>
      </c>
      <c r="C202" s="2">
        <v>2020</v>
      </c>
      <c r="D202" s="2">
        <v>2016</v>
      </c>
      <c r="E202" s="2">
        <f t="shared" si="18"/>
        <v>4</v>
      </c>
      <c r="F202" s="2">
        <f t="shared" si="19"/>
        <v>4</v>
      </c>
    </row>
    <row r="203" spans="2:6" x14ac:dyDescent="0.25">
      <c r="B203" s="2">
        <v>2000000000</v>
      </c>
      <c r="C203" s="2">
        <v>2020</v>
      </c>
      <c r="D203" s="2">
        <v>2016</v>
      </c>
      <c r="E203" s="2">
        <f t="shared" si="18"/>
        <v>4</v>
      </c>
      <c r="F203" s="2">
        <f t="shared" si="19"/>
        <v>4</v>
      </c>
    </row>
    <row r="204" spans="2:6" x14ac:dyDescent="0.25">
      <c r="B204" s="2">
        <v>23000000000</v>
      </c>
      <c r="C204" s="2">
        <v>2020</v>
      </c>
      <c r="D204" s="2">
        <v>2016</v>
      </c>
      <c r="E204" s="2">
        <f t="shared" si="18"/>
        <v>4</v>
      </c>
      <c r="F204" s="2">
        <f t="shared" si="19"/>
        <v>4</v>
      </c>
    </row>
    <row r="205" spans="2:6" x14ac:dyDescent="0.25">
      <c r="B205" s="2">
        <v>16000000000</v>
      </c>
      <c r="C205" s="2">
        <v>2020</v>
      </c>
      <c r="D205" s="2">
        <v>2016</v>
      </c>
      <c r="E205" s="2">
        <f t="shared" si="18"/>
        <v>4</v>
      </c>
      <c r="F205" s="2">
        <f t="shared" si="19"/>
        <v>4</v>
      </c>
    </row>
    <row r="206" spans="2:6" x14ac:dyDescent="0.25">
      <c r="B206" s="2">
        <v>16000000000</v>
      </c>
      <c r="C206" s="2">
        <v>2020</v>
      </c>
      <c r="D206" s="2">
        <v>2016</v>
      </c>
      <c r="E206" s="2">
        <f t="shared" si="18"/>
        <v>4</v>
      </c>
      <c r="F206" s="2">
        <f t="shared" si="19"/>
        <v>4</v>
      </c>
    </row>
    <row r="207" spans="2:6" x14ac:dyDescent="0.25">
      <c r="B207" s="2">
        <v>23000000000</v>
      </c>
      <c r="C207" s="2">
        <v>2020</v>
      </c>
      <c r="D207" s="2">
        <v>2016</v>
      </c>
      <c r="E207" s="2">
        <f t="shared" si="18"/>
        <v>4</v>
      </c>
      <c r="F207" s="2">
        <f t="shared" si="19"/>
        <v>4</v>
      </c>
    </row>
    <row r="208" spans="2:6" x14ac:dyDescent="0.25">
      <c r="B208" s="2">
        <v>7000000000</v>
      </c>
      <c r="C208" s="2">
        <v>2020</v>
      </c>
      <c r="D208" s="2">
        <v>2016</v>
      </c>
      <c r="E208" s="2">
        <f t="shared" si="18"/>
        <v>4</v>
      </c>
      <c r="F208" s="2">
        <f t="shared" si="19"/>
        <v>4</v>
      </c>
    </row>
    <row r="209" spans="2:6" x14ac:dyDescent="0.25">
      <c r="B209" s="2">
        <v>20800000000</v>
      </c>
      <c r="C209" s="2">
        <v>2020</v>
      </c>
      <c r="D209" s="2">
        <v>2016</v>
      </c>
      <c r="E209" s="2">
        <f t="shared" si="18"/>
        <v>4</v>
      </c>
      <c r="F209" s="2">
        <f t="shared" si="19"/>
        <v>4</v>
      </c>
    </row>
    <row r="210" spans="2:6" x14ac:dyDescent="0.25">
      <c r="B210" s="2">
        <v>200000000000</v>
      </c>
      <c r="C210" s="2">
        <v>2020</v>
      </c>
      <c r="D210" s="2">
        <v>2016</v>
      </c>
      <c r="E210" s="2">
        <f t="shared" si="18"/>
        <v>4</v>
      </c>
      <c r="F210" s="2">
        <f t="shared" si="19"/>
        <v>4</v>
      </c>
    </row>
    <row r="211" spans="2:6" x14ac:dyDescent="0.25">
      <c r="B211" s="2">
        <v>25000000000</v>
      </c>
      <c r="C211" s="2">
        <v>2020</v>
      </c>
      <c r="D211" s="2">
        <v>2016</v>
      </c>
      <c r="E211" s="2">
        <f t="shared" si="18"/>
        <v>4</v>
      </c>
      <c r="F211" s="2">
        <f t="shared" si="19"/>
        <v>4</v>
      </c>
    </row>
    <row r="212" spans="2:6" x14ac:dyDescent="0.25">
      <c r="B212" s="2">
        <v>20800000000</v>
      </c>
      <c r="C212" s="2">
        <v>2020</v>
      </c>
      <c r="D212" s="2">
        <v>2016</v>
      </c>
      <c r="E212" s="2">
        <f t="shared" si="18"/>
        <v>4</v>
      </c>
      <c r="F212" s="2">
        <f t="shared" si="19"/>
        <v>4</v>
      </c>
    </row>
    <row r="213" spans="2:6" x14ac:dyDescent="0.25">
      <c r="B213" s="2">
        <v>50000000000</v>
      </c>
      <c r="C213" s="2">
        <v>2020</v>
      </c>
      <c r="D213" s="2">
        <v>2016</v>
      </c>
      <c r="E213" s="2">
        <f t="shared" si="18"/>
        <v>4</v>
      </c>
      <c r="F213" s="2">
        <f t="shared" si="19"/>
        <v>4</v>
      </c>
    </row>
    <row r="214" spans="2:6" x14ac:dyDescent="0.25">
      <c r="B214" s="2">
        <v>25000000000</v>
      </c>
      <c r="C214" s="2">
        <v>2020</v>
      </c>
      <c r="D214" s="2">
        <v>2016</v>
      </c>
      <c r="E214" s="2">
        <f t="shared" si="18"/>
        <v>4</v>
      </c>
      <c r="F214" s="2">
        <f t="shared" si="19"/>
        <v>4</v>
      </c>
    </row>
    <row r="215" spans="2:6" x14ac:dyDescent="0.25">
      <c r="B215" s="2">
        <v>20800000000</v>
      </c>
      <c r="C215" s="2">
        <v>2020</v>
      </c>
      <c r="D215" s="2">
        <v>2016</v>
      </c>
      <c r="E215" s="2">
        <f t="shared" si="18"/>
        <v>4</v>
      </c>
      <c r="F215" s="2">
        <f t="shared" si="19"/>
        <v>4</v>
      </c>
    </row>
    <row r="216" spans="2:6" x14ac:dyDescent="0.25">
      <c r="B216" s="2">
        <v>26000000000</v>
      </c>
      <c r="C216" s="2">
        <v>2020</v>
      </c>
      <c r="D216" s="2">
        <v>2016</v>
      </c>
      <c r="E216" s="2">
        <f t="shared" si="18"/>
        <v>4</v>
      </c>
      <c r="F216" s="2">
        <f t="shared" si="19"/>
        <v>4</v>
      </c>
    </row>
    <row r="217" spans="2:6" x14ac:dyDescent="0.25">
      <c r="B217" s="2">
        <v>50000000000</v>
      </c>
      <c r="C217" s="2">
        <v>2020</v>
      </c>
      <c r="D217" s="2">
        <v>2016</v>
      </c>
      <c r="E217" s="2">
        <f t="shared" si="18"/>
        <v>4</v>
      </c>
      <c r="F217" s="2">
        <f t="shared" si="19"/>
        <v>4</v>
      </c>
    </row>
    <row r="218" spans="2:6" x14ac:dyDescent="0.25">
      <c r="B218" s="2">
        <v>100000000</v>
      </c>
      <c r="C218" s="2">
        <v>2020</v>
      </c>
      <c r="D218" s="2">
        <v>2016</v>
      </c>
      <c r="E218" s="2">
        <f t="shared" si="18"/>
        <v>4</v>
      </c>
      <c r="F218" s="2">
        <f t="shared" si="19"/>
        <v>4</v>
      </c>
    </row>
    <row r="219" spans="2:6" x14ac:dyDescent="0.25">
      <c r="B219" s="2">
        <v>26000000000</v>
      </c>
      <c r="C219" s="2">
        <v>2020</v>
      </c>
      <c r="D219" s="2">
        <v>2016</v>
      </c>
      <c r="E219" s="2">
        <f t="shared" si="18"/>
        <v>4</v>
      </c>
      <c r="F219" s="2">
        <f t="shared" si="19"/>
        <v>4</v>
      </c>
    </row>
    <row r="220" spans="2:6" x14ac:dyDescent="0.25">
      <c r="B220" s="2">
        <v>50000000000</v>
      </c>
      <c r="C220" s="2">
        <v>2020</v>
      </c>
      <c r="D220" s="2">
        <v>2016</v>
      </c>
      <c r="E220" s="2">
        <f t="shared" si="18"/>
        <v>4</v>
      </c>
      <c r="F220" s="2">
        <f t="shared" si="19"/>
        <v>4</v>
      </c>
    </row>
    <row r="221" spans="2:6" x14ac:dyDescent="0.25">
      <c r="B221" s="2">
        <v>38500000000</v>
      </c>
      <c r="C221" s="2">
        <v>2020</v>
      </c>
      <c r="D221" s="2">
        <v>2016</v>
      </c>
      <c r="E221" s="2">
        <f t="shared" si="18"/>
        <v>4</v>
      </c>
      <c r="F221" s="2">
        <f t="shared" si="19"/>
        <v>4</v>
      </c>
    </row>
    <row r="222" spans="2:6" x14ac:dyDescent="0.25">
      <c r="B222" s="2">
        <v>50000000000</v>
      </c>
      <c r="C222" s="2">
        <v>2020</v>
      </c>
      <c r="D222" s="2">
        <v>2016</v>
      </c>
      <c r="E222" s="2">
        <f t="shared" si="18"/>
        <v>4</v>
      </c>
      <c r="F222" s="2">
        <f t="shared" si="19"/>
        <v>4</v>
      </c>
    </row>
    <row r="223" spans="2:6" x14ac:dyDescent="0.25">
      <c r="B223" s="2">
        <v>92000000</v>
      </c>
      <c r="C223" s="2">
        <v>2020</v>
      </c>
      <c r="D223" s="2">
        <v>2016</v>
      </c>
      <c r="E223" s="2">
        <f t="shared" si="18"/>
        <v>4</v>
      </c>
      <c r="F223" s="2">
        <f t="shared" si="19"/>
        <v>4</v>
      </c>
    </row>
    <row r="224" spans="2:6" x14ac:dyDescent="0.25">
      <c r="B224" s="2">
        <v>25000000</v>
      </c>
      <c r="C224" s="2">
        <v>2020</v>
      </c>
      <c r="D224" s="2">
        <v>2016</v>
      </c>
      <c r="E224" s="2">
        <f t="shared" si="18"/>
        <v>4</v>
      </c>
      <c r="F224" s="2">
        <f t="shared" si="19"/>
        <v>4</v>
      </c>
    </row>
    <row r="225" spans="2:6" x14ac:dyDescent="0.25">
      <c r="B225" s="2">
        <v>50000000000</v>
      </c>
      <c r="C225" s="2">
        <v>2020</v>
      </c>
      <c r="D225" s="2">
        <v>2016</v>
      </c>
      <c r="E225" s="2">
        <f t="shared" si="18"/>
        <v>4</v>
      </c>
      <c r="F225" s="2">
        <f t="shared" si="19"/>
        <v>4</v>
      </c>
    </row>
    <row r="226" spans="2:6" x14ac:dyDescent="0.25">
      <c r="B226" s="2">
        <v>200000000000</v>
      </c>
      <c r="C226" s="2">
        <v>2020</v>
      </c>
      <c r="D226" s="2">
        <v>2016</v>
      </c>
      <c r="E226" s="2">
        <f t="shared" si="18"/>
        <v>4</v>
      </c>
      <c r="F226" s="2">
        <f t="shared" si="19"/>
        <v>4</v>
      </c>
    </row>
    <row r="227" spans="2:6" x14ac:dyDescent="0.25">
      <c r="B227" s="2">
        <v>50000000000</v>
      </c>
      <c r="C227" s="2">
        <v>2020</v>
      </c>
      <c r="D227" s="2">
        <v>2016</v>
      </c>
      <c r="E227" s="2">
        <f t="shared" si="18"/>
        <v>4</v>
      </c>
      <c r="F227" s="2">
        <f t="shared" si="19"/>
        <v>4</v>
      </c>
    </row>
    <row r="228" spans="2:6" x14ac:dyDescent="0.25">
      <c r="B228" s="2">
        <v>13500000000</v>
      </c>
      <c r="C228" s="2">
        <v>2020</v>
      </c>
      <c r="D228" s="2">
        <v>2016</v>
      </c>
      <c r="E228" s="2">
        <f t="shared" si="18"/>
        <v>4</v>
      </c>
      <c r="F228" s="2">
        <f t="shared" si="19"/>
        <v>4</v>
      </c>
    </row>
    <row r="229" spans="2:6" x14ac:dyDescent="0.25">
      <c r="B229" s="2">
        <v>250000000</v>
      </c>
      <c r="C229" s="2">
        <v>2020</v>
      </c>
      <c r="D229" s="2">
        <v>2016</v>
      </c>
      <c r="E229" s="2">
        <f t="shared" si="18"/>
        <v>4</v>
      </c>
      <c r="F229" s="2">
        <f t="shared" si="19"/>
        <v>4</v>
      </c>
    </row>
    <row r="230" spans="2:6" x14ac:dyDescent="0.25">
      <c r="B230" s="2">
        <v>228000000</v>
      </c>
      <c r="C230" s="2">
        <v>2020</v>
      </c>
      <c r="D230" s="2">
        <v>2016</v>
      </c>
      <c r="E230" s="2">
        <f t="shared" si="18"/>
        <v>4</v>
      </c>
      <c r="F230" s="2">
        <f t="shared" si="19"/>
        <v>4</v>
      </c>
    </row>
    <row r="231" spans="2:6" x14ac:dyDescent="0.25">
      <c r="B231" s="2">
        <v>30730000000</v>
      </c>
      <c r="C231" s="2">
        <v>2020</v>
      </c>
      <c r="D231" s="2">
        <v>2016</v>
      </c>
      <c r="E231" s="2">
        <f t="shared" si="18"/>
        <v>4</v>
      </c>
      <c r="F231" s="2">
        <f t="shared" si="19"/>
        <v>4</v>
      </c>
    </row>
    <row r="232" spans="2:6" x14ac:dyDescent="0.25">
      <c r="B232" s="2">
        <v>250000000</v>
      </c>
      <c r="C232" s="2">
        <v>2020</v>
      </c>
      <c r="D232" s="2">
        <v>2016</v>
      </c>
      <c r="E232" s="2">
        <f t="shared" si="18"/>
        <v>4</v>
      </c>
      <c r="F232" s="2">
        <f t="shared" si="19"/>
        <v>4</v>
      </c>
    </row>
    <row r="233" spans="2:6" x14ac:dyDescent="0.25">
      <c r="B233" s="2">
        <v>13500000000</v>
      </c>
      <c r="C233" s="2">
        <v>2020</v>
      </c>
      <c r="D233" s="2">
        <v>2016</v>
      </c>
      <c r="E233" s="2">
        <f t="shared" si="18"/>
        <v>4</v>
      </c>
      <c r="F233" s="2">
        <f t="shared" si="19"/>
        <v>4</v>
      </c>
    </row>
    <row r="234" spans="2:6" x14ac:dyDescent="0.25">
      <c r="B234" s="2">
        <v>50000000000</v>
      </c>
      <c r="C234" s="2">
        <v>2020</v>
      </c>
      <c r="D234" s="2">
        <v>2016</v>
      </c>
      <c r="E234" s="2">
        <f t="shared" si="18"/>
        <v>4</v>
      </c>
      <c r="F234" s="2">
        <f t="shared" si="19"/>
        <v>4</v>
      </c>
    </row>
    <row r="235" spans="2:6" x14ac:dyDescent="0.25">
      <c r="B235" s="2">
        <v>13500000000</v>
      </c>
      <c r="C235" s="2">
        <v>2020</v>
      </c>
      <c r="D235" s="2">
        <v>2016</v>
      </c>
      <c r="E235" s="2">
        <f t="shared" si="18"/>
        <v>4</v>
      </c>
      <c r="F235" s="2">
        <f t="shared" si="19"/>
        <v>4</v>
      </c>
    </row>
    <row r="236" spans="2:6" x14ac:dyDescent="0.25">
      <c r="B236" s="2">
        <v>30000000000</v>
      </c>
      <c r="C236" s="2">
        <v>2020</v>
      </c>
      <c r="D236" s="2">
        <v>2016</v>
      </c>
      <c r="E236" s="2">
        <f t="shared" si="18"/>
        <v>4</v>
      </c>
      <c r="F236" s="2">
        <f t="shared" si="19"/>
        <v>4</v>
      </c>
    </row>
    <row r="237" spans="2:6" x14ac:dyDescent="0.25">
      <c r="B237" s="2">
        <v>30700000000</v>
      </c>
      <c r="C237" s="2">
        <v>2020</v>
      </c>
      <c r="D237" s="2">
        <v>2016</v>
      </c>
      <c r="E237" s="2">
        <f t="shared" si="18"/>
        <v>4</v>
      </c>
      <c r="F237" s="2">
        <f t="shared" si="19"/>
        <v>4</v>
      </c>
    </row>
    <row r="238" spans="2:6" x14ac:dyDescent="0.25">
      <c r="B238" s="2">
        <v>50000000000</v>
      </c>
      <c r="C238" s="2">
        <v>2020</v>
      </c>
      <c r="D238" s="2">
        <v>2016</v>
      </c>
      <c r="E238" s="2">
        <f t="shared" si="18"/>
        <v>4</v>
      </c>
      <c r="F238" s="2">
        <f t="shared" si="19"/>
        <v>4</v>
      </c>
    </row>
    <row r="239" spans="2:6" x14ac:dyDescent="0.25">
      <c r="B239" s="2">
        <v>4000000000</v>
      </c>
      <c r="C239" s="2">
        <v>2020</v>
      </c>
      <c r="D239" s="2">
        <v>2016</v>
      </c>
      <c r="E239" s="2">
        <f t="shared" si="18"/>
        <v>4</v>
      </c>
      <c r="F239" s="2">
        <f t="shared" si="19"/>
        <v>4</v>
      </c>
    </row>
    <row r="240" spans="2:6" x14ac:dyDescent="0.25">
      <c r="B240" s="2">
        <v>13000000000</v>
      </c>
      <c r="C240" s="2">
        <v>2020</v>
      </c>
      <c r="D240" s="2">
        <v>2016</v>
      </c>
      <c r="E240" s="2">
        <f t="shared" si="18"/>
        <v>4</v>
      </c>
      <c r="F240" s="2">
        <f t="shared" si="19"/>
        <v>4</v>
      </c>
    </row>
    <row r="241" spans="2:6" x14ac:dyDescent="0.25">
      <c r="B241" s="2">
        <v>3500000000</v>
      </c>
      <c r="C241" s="2">
        <v>2020</v>
      </c>
      <c r="D241" s="2">
        <v>2016</v>
      </c>
      <c r="E241" s="2">
        <f t="shared" si="18"/>
        <v>4</v>
      </c>
      <c r="F241" s="2">
        <f t="shared" si="19"/>
        <v>4</v>
      </c>
    </row>
    <row r="242" spans="2:6" x14ac:dyDescent="0.25">
      <c r="B242" s="2">
        <v>411000000</v>
      </c>
      <c r="C242" s="2">
        <v>2020</v>
      </c>
      <c r="D242" s="2">
        <v>2016</v>
      </c>
      <c r="E242" s="2">
        <f t="shared" si="18"/>
        <v>4</v>
      </c>
      <c r="F242" s="2">
        <f t="shared" si="19"/>
        <v>4</v>
      </c>
    </row>
    <row r="243" spans="2:6" x14ac:dyDescent="0.25">
      <c r="B243" s="2">
        <v>646000000</v>
      </c>
      <c r="C243" s="2">
        <v>2020</v>
      </c>
      <c r="D243" s="2">
        <v>2016</v>
      </c>
      <c r="E243" s="2">
        <f t="shared" si="18"/>
        <v>4</v>
      </c>
      <c r="F243" s="2">
        <f t="shared" si="19"/>
        <v>4</v>
      </c>
    </row>
    <row r="244" spans="2:6" x14ac:dyDescent="0.25">
      <c r="B244" s="2">
        <v>9700000000</v>
      </c>
      <c r="C244" s="2">
        <v>2020</v>
      </c>
      <c r="D244" s="2">
        <v>2016</v>
      </c>
      <c r="E244" s="2">
        <f t="shared" si="18"/>
        <v>4</v>
      </c>
      <c r="F244" s="2">
        <f t="shared" si="19"/>
        <v>4</v>
      </c>
    </row>
    <row r="245" spans="2:6" x14ac:dyDescent="0.25">
      <c r="B245" s="2">
        <v>200000000000</v>
      </c>
      <c r="C245" s="2">
        <v>2020</v>
      </c>
      <c r="D245" s="2">
        <v>2016</v>
      </c>
      <c r="E245" s="2">
        <f t="shared" si="18"/>
        <v>4</v>
      </c>
      <c r="F245" s="2">
        <f t="shared" si="19"/>
        <v>4</v>
      </c>
    </row>
    <row r="246" spans="2:6" x14ac:dyDescent="0.25">
      <c r="B246" s="2">
        <v>50100000000</v>
      </c>
      <c r="C246" s="2">
        <v>2020</v>
      </c>
      <c r="D246" s="2">
        <v>2016</v>
      </c>
      <c r="E246" s="2">
        <f t="shared" si="18"/>
        <v>4</v>
      </c>
      <c r="F246" s="2">
        <f t="shared" si="19"/>
        <v>4</v>
      </c>
    </row>
    <row r="247" spans="2:6" x14ac:dyDescent="0.25">
      <c r="B247" s="2">
        <v>28000000000</v>
      </c>
      <c r="C247" s="2">
        <v>2021</v>
      </c>
      <c r="D247" s="2">
        <v>2017</v>
      </c>
      <c r="E247" s="2">
        <f t="shared" si="18"/>
        <v>4</v>
      </c>
      <c r="F247" s="2">
        <f t="shared" si="19"/>
        <v>4</v>
      </c>
    </row>
    <row r="248" spans="2:6" x14ac:dyDescent="0.25">
      <c r="B248" s="2">
        <v>16000000000</v>
      </c>
      <c r="C248" s="2">
        <v>2021</v>
      </c>
      <c r="D248" s="2">
        <v>2017</v>
      </c>
      <c r="E248" s="2">
        <f t="shared" si="18"/>
        <v>4</v>
      </c>
      <c r="F248" s="2">
        <f t="shared" si="19"/>
        <v>4</v>
      </c>
    </row>
    <row r="249" spans="2:6" x14ac:dyDescent="0.25">
      <c r="B249" s="2">
        <v>28000000000</v>
      </c>
      <c r="C249" s="2">
        <v>2021</v>
      </c>
      <c r="D249" s="2">
        <v>2017</v>
      </c>
      <c r="E249" s="2">
        <f t="shared" si="18"/>
        <v>4</v>
      </c>
      <c r="F249" s="2">
        <f t="shared" si="19"/>
        <v>4</v>
      </c>
    </row>
    <row r="250" spans="2:6" x14ac:dyDescent="0.25">
      <c r="B250" s="2">
        <v>28000000000</v>
      </c>
      <c r="C250" s="2">
        <v>2021</v>
      </c>
      <c r="D250" s="2">
        <v>2017</v>
      </c>
      <c r="E250" s="2">
        <f t="shared" si="18"/>
        <v>4</v>
      </c>
      <c r="F250" s="2">
        <f t="shared" si="19"/>
        <v>4</v>
      </c>
    </row>
    <row r="251" spans="2:6" x14ac:dyDescent="0.25">
      <c r="B251" s="2">
        <v>28000000000</v>
      </c>
      <c r="C251" s="2">
        <v>2021</v>
      </c>
      <c r="D251" s="2">
        <v>2017</v>
      </c>
      <c r="E251" s="2">
        <f t="shared" si="18"/>
        <v>4</v>
      </c>
      <c r="F251" s="2">
        <f t="shared" si="19"/>
        <v>4</v>
      </c>
    </row>
    <row r="252" spans="2:6" x14ac:dyDescent="0.25">
      <c r="B252" s="2">
        <v>28000000000</v>
      </c>
      <c r="C252" s="2">
        <v>2021</v>
      </c>
      <c r="D252" s="2">
        <v>2017</v>
      </c>
      <c r="E252" s="2">
        <f t="shared" si="18"/>
        <v>4</v>
      </c>
      <c r="F252" s="2">
        <f t="shared" si="19"/>
        <v>4</v>
      </c>
    </row>
    <row r="253" spans="2:6" x14ac:dyDescent="0.25">
      <c r="B253" s="2">
        <v>16000000000</v>
      </c>
      <c r="C253" s="2">
        <v>2021</v>
      </c>
      <c r="D253" s="2">
        <v>2017</v>
      </c>
      <c r="E253" s="2">
        <f t="shared" si="18"/>
        <v>4</v>
      </c>
      <c r="F253" s="2">
        <f t="shared" si="19"/>
        <v>4</v>
      </c>
    </row>
    <row r="254" spans="2:6" x14ac:dyDescent="0.25">
      <c r="B254" s="2">
        <v>9700000000</v>
      </c>
      <c r="C254" s="2">
        <v>2021</v>
      </c>
      <c r="D254" s="2">
        <v>2017</v>
      </c>
      <c r="E254" s="2">
        <f t="shared" si="18"/>
        <v>4</v>
      </c>
      <c r="F254" s="2">
        <f t="shared" si="19"/>
        <v>4</v>
      </c>
    </row>
    <row r="255" spans="2:6" x14ac:dyDescent="0.25">
      <c r="B255" s="2">
        <v>380000000</v>
      </c>
      <c r="C255" s="2">
        <v>2021</v>
      </c>
      <c r="D255" s="2">
        <v>2017</v>
      </c>
      <c r="E255" s="2">
        <f t="shared" si="18"/>
        <v>4</v>
      </c>
      <c r="F255" s="2">
        <f t="shared" si="19"/>
        <v>4</v>
      </c>
    </row>
    <row r="256" spans="2:6" x14ac:dyDescent="0.25">
      <c r="B256" s="2">
        <v>28000000000</v>
      </c>
      <c r="C256" s="2">
        <v>2021</v>
      </c>
      <c r="D256" s="2">
        <v>2017</v>
      </c>
      <c r="E256" s="2">
        <f t="shared" si="18"/>
        <v>4</v>
      </c>
      <c r="F256" s="2">
        <f t="shared" si="19"/>
        <v>4</v>
      </c>
    </row>
    <row r="257" spans="2:6" x14ac:dyDescent="0.25">
      <c r="B257" s="2">
        <v>25400000000</v>
      </c>
      <c r="C257" s="2">
        <v>2022</v>
      </c>
      <c r="D257" s="2">
        <v>2018</v>
      </c>
      <c r="E257" s="2">
        <f t="shared" ref="E257:E320" si="20">C:C-D:D</f>
        <v>4</v>
      </c>
      <c r="F257" s="2">
        <f t="shared" ref="F257:F320" si="21">ABS(E257)</f>
        <v>4</v>
      </c>
    </row>
    <row r="258" spans="2:6" x14ac:dyDescent="0.25">
      <c r="B258" s="2">
        <v>134000000000</v>
      </c>
      <c r="C258" s="2">
        <v>2022</v>
      </c>
      <c r="D258" s="2">
        <v>2018</v>
      </c>
      <c r="E258" s="2">
        <f t="shared" si="20"/>
        <v>4</v>
      </c>
      <c r="F258" s="2">
        <f t="shared" si="21"/>
        <v>4</v>
      </c>
    </row>
    <row r="259" spans="2:6" x14ac:dyDescent="0.25">
      <c r="B259" s="2">
        <v>18000000000</v>
      </c>
      <c r="C259" s="2">
        <v>2022</v>
      </c>
      <c r="D259" s="2">
        <v>2018</v>
      </c>
      <c r="E259" s="2">
        <f t="shared" si="20"/>
        <v>4</v>
      </c>
      <c r="F259" s="2">
        <f t="shared" si="21"/>
        <v>4</v>
      </c>
    </row>
    <row r="260" spans="2:6" x14ac:dyDescent="0.25">
      <c r="B260" s="2">
        <v>1500000000</v>
      </c>
      <c r="C260" s="2">
        <v>2022</v>
      </c>
      <c r="D260" s="2">
        <v>2018</v>
      </c>
      <c r="E260" s="2">
        <f t="shared" si="20"/>
        <v>4</v>
      </c>
      <c r="F260" s="2">
        <f t="shared" si="21"/>
        <v>4</v>
      </c>
    </row>
    <row r="261" spans="2:6" x14ac:dyDescent="0.25">
      <c r="B261" s="2">
        <v>134000000000</v>
      </c>
      <c r="C261" s="2">
        <v>2022</v>
      </c>
      <c r="D261" s="2">
        <v>2018</v>
      </c>
      <c r="E261" s="2">
        <f t="shared" si="20"/>
        <v>4</v>
      </c>
      <c r="F261" s="2">
        <f t="shared" si="21"/>
        <v>4</v>
      </c>
    </row>
    <row r="262" spans="2:6" x14ac:dyDescent="0.25">
      <c r="B262" s="2">
        <v>700000000</v>
      </c>
      <c r="C262" s="2">
        <v>2011</v>
      </c>
      <c r="D262" s="2">
        <v>2016</v>
      </c>
      <c r="E262" s="2">
        <f t="shared" si="20"/>
        <v>-5</v>
      </c>
      <c r="F262" s="2">
        <f t="shared" si="21"/>
        <v>5</v>
      </c>
    </row>
    <row r="263" spans="2:6" x14ac:dyDescent="0.25">
      <c r="B263" s="2">
        <v>25000000000</v>
      </c>
      <c r="C263" s="2">
        <v>2020</v>
      </c>
      <c r="D263" s="2">
        <v>2015</v>
      </c>
      <c r="E263" s="2">
        <f t="shared" si="20"/>
        <v>5</v>
      </c>
      <c r="F263" s="2">
        <f t="shared" si="21"/>
        <v>5</v>
      </c>
    </row>
    <row r="264" spans="2:6" x14ac:dyDescent="0.25">
      <c r="B264" s="2">
        <v>50000000000</v>
      </c>
      <c r="C264" s="2">
        <v>2020</v>
      </c>
      <c r="D264" s="2">
        <v>2015</v>
      </c>
      <c r="E264" s="2">
        <f t="shared" si="20"/>
        <v>5</v>
      </c>
      <c r="F264" s="2">
        <f t="shared" si="21"/>
        <v>5</v>
      </c>
    </row>
    <row r="265" spans="2:6" x14ac:dyDescent="0.25">
      <c r="B265" s="2">
        <v>25000000000</v>
      </c>
      <c r="C265" s="2">
        <v>2020</v>
      </c>
      <c r="D265" s="2">
        <v>2015</v>
      </c>
      <c r="E265" s="2">
        <f t="shared" si="20"/>
        <v>5</v>
      </c>
      <c r="F265" s="2">
        <f t="shared" si="21"/>
        <v>5</v>
      </c>
    </row>
    <row r="266" spans="2:6" x14ac:dyDescent="0.25">
      <c r="B266" s="2">
        <v>50000000000</v>
      </c>
      <c r="C266" s="2">
        <v>2020</v>
      </c>
      <c r="D266" s="2">
        <v>2015</v>
      </c>
      <c r="E266" s="2">
        <f t="shared" si="20"/>
        <v>5</v>
      </c>
      <c r="F266" s="2">
        <f t="shared" si="21"/>
        <v>5</v>
      </c>
    </row>
    <row r="267" spans="2:6" x14ac:dyDescent="0.25">
      <c r="B267" s="2">
        <v>50000000000</v>
      </c>
      <c r="C267" s="2">
        <v>2020</v>
      </c>
      <c r="D267" s="2">
        <v>2015</v>
      </c>
      <c r="E267" s="2">
        <f t="shared" si="20"/>
        <v>5</v>
      </c>
      <c r="F267" s="2">
        <f t="shared" si="21"/>
        <v>5</v>
      </c>
    </row>
    <row r="268" spans="2:6" x14ac:dyDescent="0.25">
      <c r="B268" s="2">
        <v>50000000000</v>
      </c>
      <c r="C268" s="2">
        <v>2020</v>
      </c>
      <c r="D268" s="2">
        <v>2015</v>
      </c>
      <c r="E268" s="2">
        <f t="shared" si="20"/>
        <v>5</v>
      </c>
      <c r="F268" s="2">
        <f t="shared" si="21"/>
        <v>5</v>
      </c>
    </row>
    <row r="269" spans="2:6" x14ac:dyDescent="0.25">
      <c r="B269" s="2">
        <v>250000000</v>
      </c>
      <c r="C269" s="2">
        <v>2020</v>
      </c>
      <c r="D269" s="2">
        <v>2015</v>
      </c>
      <c r="E269" s="2">
        <f t="shared" si="20"/>
        <v>5</v>
      </c>
      <c r="F269" s="2">
        <f t="shared" si="21"/>
        <v>5</v>
      </c>
    </row>
    <row r="270" spans="2:6" x14ac:dyDescent="0.25">
      <c r="B270" s="2">
        <v>30000000000</v>
      </c>
      <c r="C270" s="2">
        <v>2020</v>
      </c>
      <c r="D270" s="2">
        <v>2015</v>
      </c>
      <c r="E270" s="2">
        <f t="shared" si="20"/>
        <v>5</v>
      </c>
      <c r="F270" s="2">
        <f t="shared" si="21"/>
        <v>5</v>
      </c>
    </row>
    <row r="271" spans="2:6" x14ac:dyDescent="0.25">
      <c r="B271" s="2">
        <v>212000000000</v>
      </c>
      <c r="C271" s="2">
        <v>2020</v>
      </c>
      <c r="D271" s="2">
        <v>2015</v>
      </c>
      <c r="E271" s="2">
        <f t="shared" si="20"/>
        <v>5</v>
      </c>
      <c r="F271" s="2">
        <f t="shared" si="21"/>
        <v>5</v>
      </c>
    </row>
    <row r="272" spans="2:6" x14ac:dyDescent="0.25">
      <c r="B272" s="2">
        <v>50000000000</v>
      </c>
      <c r="C272" s="2">
        <v>2020</v>
      </c>
      <c r="D272" s="2">
        <v>2015</v>
      </c>
      <c r="E272" s="2">
        <f t="shared" si="20"/>
        <v>5</v>
      </c>
      <c r="F272" s="2">
        <f t="shared" si="21"/>
        <v>5</v>
      </c>
    </row>
    <row r="273" spans="2:6" x14ac:dyDescent="0.25">
      <c r="B273" s="2">
        <v>50000000000</v>
      </c>
      <c r="C273" s="2">
        <v>2020</v>
      </c>
      <c r="D273" s="2">
        <v>2015</v>
      </c>
      <c r="E273" s="2">
        <f t="shared" si="20"/>
        <v>5</v>
      </c>
      <c r="F273" s="2">
        <f t="shared" si="21"/>
        <v>5</v>
      </c>
    </row>
    <row r="274" spans="2:6" x14ac:dyDescent="0.25">
      <c r="B274" s="2">
        <v>26000000000</v>
      </c>
      <c r="C274" s="2">
        <v>2020</v>
      </c>
      <c r="D274" s="2">
        <v>2015</v>
      </c>
      <c r="E274" s="2">
        <f t="shared" si="20"/>
        <v>5</v>
      </c>
      <c r="F274" s="2">
        <f t="shared" si="21"/>
        <v>5</v>
      </c>
    </row>
    <row r="275" spans="2:6" x14ac:dyDescent="0.25">
      <c r="B275" s="2">
        <v>50000000000</v>
      </c>
      <c r="C275" s="2">
        <v>2020</v>
      </c>
      <c r="D275" s="2">
        <v>2015</v>
      </c>
      <c r="E275" s="2">
        <f t="shared" si="20"/>
        <v>5</v>
      </c>
      <c r="F275" s="2">
        <f t="shared" si="21"/>
        <v>5</v>
      </c>
    </row>
    <row r="276" spans="2:6" x14ac:dyDescent="0.25">
      <c r="B276" s="2">
        <v>200000000000</v>
      </c>
      <c r="C276" s="2">
        <v>2020</v>
      </c>
      <c r="D276" s="2">
        <v>2015</v>
      </c>
      <c r="E276" s="2">
        <f t="shared" si="20"/>
        <v>5</v>
      </c>
      <c r="F276" s="2">
        <f t="shared" si="21"/>
        <v>5</v>
      </c>
    </row>
    <row r="277" spans="2:6" x14ac:dyDescent="0.25">
      <c r="B277" s="2">
        <v>212000000000</v>
      </c>
      <c r="C277" s="2">
        <v>2020</v>
      </c>
      <c r="D277" s="2">
        <v>2015</v>
      </c>
      <c r="E277" s="2">
        <f t="shared" si="20"/>
        <v>5</v>
      </c>
      <c r="F277" s="2">
        <f t="shared" si="21"/>
        <v>5</v>
      </c>
    </row>
    <row r="278" spans="2:6" x14ac:dyDescent="0.25">
      <c r="B278" s="2">
        <v>25000000000</v>
      </c>
      <c r="C278" s="2">
        <v>2020</v>
      </c>
      <c r="D278" s="2">
        <v>2015</v>
      </c>
      <c r="E278" s="2">
        <f t="shared" si="20"/>
        <v>5</v>
      </c>
      <c r="F278" s="2">
        <f t="shared" si="21"/>
        <v>5</v>
      </c>
    </row>
    <row r="279" spans="2:6" x14ac:dyDescent="0.25">
      <c r="B279" s="2">
        <v>100000000</v>
      </c>
      <c r="C279" s="2">
        <v>2020</v>
      </c>
      <c r="D279" s="2">
        <v>2015</v>
      </c>
      <c r="E279" s="2">
        <f t="shared" si="20"/>
        <v>5</v>
      </c>
      <c r="F279" s="2">
        <f t="shared" si="21"/>
        <v>5</v>
      </c>
    </row>
    <row r="280" spans="2:6" x14ac:dyDescent="0.25">
      <c r="B280" s="2">
        <v>25000000000</v>
      </c>
      <c r="C280" s="2">
        <v>2020</v>
      </c>
      <c r="D280" s="2">
        <v>2015</v>
      </c>
      <c r="E280" s="2">
        <f t="shared" si="20"/>
        <v>5</v>
      </c>
      <c r="F280" s="2">
        <f t="shared" si="21"/>
        <v>5</v>
      </c>
    </row>
    <row r="281" spans="2:6" x14ac:dyDescent="0.25">
      <c r="B281" s="2">
        <v>187200000</v>
      </c>
      <c r="C281" s="2">
        <v>2020</v>
      </c>
      <c r="D281" s="2">
        <v>2015</v>
      </c>
      <c r="E281" s="2">
        <f t="shared" si="20"/>
        <v>5</v>
      </c>
      <c r="F281" s="2">
        <f t="shared" si="21"/>
        <v>5</v>
      </c>
    </row>
    <row r="282" spans="2:6" x14ac:dyDescent="0.25">
      <c r="B282" s="2">
        <v>5400000000</v>
      </c>
      <c r="C282" s="2">
        <v>2020</v>
      </c>
      <c r="D282" s="2">
        <v>2015</v>
      </c>
      <c r="E282" s="2">
        <f t="shared" si="20"/>
        <v>5</v>
      </c>
      <c r="F282" s="2">
        <f t="shared" si="21"/>
        <v>5</v>
      </c>
    </row>
    <row r="283" spans="2:6" x14ac:dyDescent="0.25">
      <c r="B283" s="2">
        <v>152000000</v>
      </c>
      <c r="C283" s="2">
        <v>2020</v>
      </c>
      <c r="D283" s="2">
        <v>2015</v>
      </c>
      <c r="E283" s="2">
        <f t="shared" si="20"/>
        <v>5</v>
      </c>
      <c r="F283" s="2">
        <f t="shared" si="21"/>
        <v>5</v>
      </c>
    </row>
    <row r="284" spans="2:6" x14ac:dyDescent="0.25">
      <c r="B284" s="2">
        <v>50100000000</v>
      </c>
      <c r="C284" s="2">
        <v>2020</v>
      </c>
      <c r="D284" s="2">
        <v>2015</v>
      </c>
      <c r="E284" s="2">
        <f t="shared" si="20"/>
        <v>5</v>
      </c>
      <c r="F284" s="2">
        <f t="shared" si="21"/>
        <v>5</v>
      </c>
    </row>
    <row r="285" spans="2:6" x14ac:dyDescent="0.25">
      <c r="B285" s="2">
        <v>50100000000</v>
      </c>
      <c r="C285" s="2">
        <v>2020</v>
      </c>
      <c r="D285" s="2">
        <v>2015</v>
      </c>
      <c r="E285" s="2">
        <f t="shared" si="20"/>
        <v>5</v>
      </c>
      <c r="F285" s="2">
        <f t="shared" si="21"/>
        <v>5</v>
      </c>
    </row>
    <row r="286" spans="2:6" x14ac:dyDescent="0.25">
      <c r="B286" s="2">
        <v>26000000000</v>
      </c>
      <c r="C286" s="2">
        <v>2020</v>
      </c>
      <c r="D286" s="2">
        <v>2015</v>
      </c>
      <c r="E286" s="2">
        <f t="shared" si="20"/>
        <v>5</v>
      </c>
      <c r="F286" s="2">
        <f t="shared" si="21"/>
        <v>5</v>
      </c>
    </row>
    <row r="287" spans="2:6" x14ac:dyDescent="0.25">
      <c r="B287" s="2">
        <v>50000000000</v>
      </c>
      <c r="C287" s="2">
        <v>2020</v>
      </c>
      <c r="D287" s="2">
        <v>2015</v>
      </c>
      <c r="E287" s="2">
        <f t="shared" si="20"/>
        <v>5</v>
      </c>
      <c r="F287" s="2">
        <f t="shared" si="21"/>
        <v>5</v>
      </c>
    </row>
    <row r="288" spans="2:6" x14ac:dyDescent="0.25">
      <c r="B288" s="2">
        <v>50100000000</v>
      </c>
      <c r="C288" s="2">
        <v>2020</v>
      </c>
      <c r="D288" s="2">
        <v>2015</v>
      </c>
      <c r="E288" s="2">
        <f t="shared" si="20"/>
        <v>5</v>
      </c>
      <c r="F288" s="2">
        <f t="shared" si="21"/>
        <v>5</v>
      </c>
    </row>
    <row r="289" spans="2:6" x14ac:dyDescent="0.25">
      <c r="B289" s="2">
        <v>514000000</v>
      </c>
      <c r="C289" s="2">
        <v>2020</v>
      </c>
      <c r="D289" s="2">
        <v>2015</v>
      </c>
      <c r="E289" s="2">
        <f t="shared" si="20"/>
        <v>5</v>
      </c>
      <c r="F289" s="2">
        <f t="shared" si="21"/>
        <v>5</v>
      </c>
    </row>
    <row r="290" spans="2:6" x14ac:dyDescent="0.25">
      <c r="B290" s="2">
        <v>30000000000</v>
      </c>
      <c r="C290" s="2">
        <v>2020</v>
      </c>
      <c r="D290" s="2">
        <v>2015</v>
      </c>
      <c r="E290" s="2">
        <f t="shared" si="20"/>
        <v>5</v>
      </c>
      <c r="F290" s="2">
        <f t="shared" si="21"/>
        <v>5</v>
      </c>
    </row>
    <row r="291" spans="2:6" x14ac:dyDescent="0.25">
      <c r="B291" s="2">
        <v>50100000000</v>
      </c>
      <c r="C291" s="2">
        <v>2020</v>
      </c>
      <c r="D291" s="2">
        <v>2015</v>
      </c>
      <c r="E291" s="2">
        <f t="shared" si="20"/>
        <v>5</v>
      </c>
      <c r="F291" s="2">
        <f t="shared" si="21"/>
        <v>5</v>
      </c>
    </row>
    <row r="292" spans="2:6" x14ac:dyDescent="0.25">
      <c r="B292" s="2">
        <v>1530000000</v>
      </c>
      <c r="C292" s="2">
        <v>2020</v>
      </c>
      <c r="D292" s="2">
        <v>2015</v>
      </c>
      <c r="E292" s="2">
        <f t="shared" si="20"/>
        <v>5</v>
      </c>
      <c r="F292" s="2">
        <f t="shared" si="21"/>
        <v>5</v>
      </c>
    </row>
    <row r="293" spans="2:6" x14ac:dyDescent="0.25">
      <c r="B293" s="2">
        <v>25000000000</v>
      </c>
      <c r="C293" s="2">
        <v>2020</v>
      </c>
      <c r="D293" s="2">
        <v>2015</v>
      </c>
      <c r="E293" s="2">
        <f t="shared" si="20"/>
        <v>5</v>
      </c>
      <c r="F293" s="2">
        <f t="shared" si="21"/>
        <v>5</v>
      </c>
    </row>
    <row r="294" spans="2:6" x14ac:dyDescent="0.25">
      <c r="B294" s="2">
        <v>50000000000</v>
      </c>
      <c r="C294" s="2">
        <v>2020</v>
      </c>
      <c r="D294" s="2">
        <v>2015</v>
      </c>
      <c r="E294" s="2">
        <f t="shared" si="20"/>
        <v>5</v>
      </c>
      <c r="F294" s="2">
        <f t="shared" si="21"/>
        <v>5</v>
      </c>
    </row>
    <row r="295" spans="2:6" x14ac:dyDescent="0.25">
      <c r="B295" s="2">
        <v>24000000000</v>
      </c>
      <c r="C295" s="2">
        <v>2020</v>
      </c>
      <c r="D295" s="2">
        <v>2015</v>
      </c>
      <c r="E295" s="2">
        <f t="shared" si="20"/>
        <v>5</v>
      </c>
      <c r="F295" s="2">
        <f t="shared" si="21"/>
        <v>5</v>
      </c>
    </row>
    <row r="296" spans="2:6" x14ac:dyDescent="0.25">
      <c r="B296" s="2">
        <v>50000000000</v>
      </c>
      <c r="C296" s="2">
        <v>2020</v>
      </c>
      <c r="D296" s="2">
        <v>2015</v>
      </c>
      <c r="E296" s="2">
        <f t="shared" si="20"/>
        <v>5</v>
      </c>
      <c r="F296" s="2">
        <f t="shared" si="21"/>
        <v>5</v>
      </c>
    </row>
    <row r="297" spans="2:6" x14ac:dyDescent="0.25">
      <c r="B297" s="2">
        <v>26000000000</v>
      </c>
      <c r="C297" s="2">
        <v>2020</v>
      </c>
      <c r="D297" s="2">
        <v>2015</v>
      </c>
      <c r="E297" s="2">
        <f t="shared" si="20"/>
        <v>5</v>
      </c>
      <c r="F297" s="2">
        <f t="shared" si="21"/>
        <v>5</v>
      </c>
    </row>
    <row r="298" spans="2:6" x14ac:dyDescent="0.25">
      <c r="B298" s="2">
        <v>50000000000</v>
      </c>
      <c r="C298" s="2">
        <v>2020</v>
      </c>
      <c r="D298" s="2">
        <v>2015</v>
      </c>
      <c r="E298" s="2">
        <f t="shared" si="20"/>
        <v>5</v>
      </c>
      <c r="F298" s="2">
        <f t="shared" si="21"/>
        <v>5</v>
      </c>
    </row>
    <row r="299" spans="2:6" x14ac:dyDescent="0.25">
      <c r="B299" s="2">
        <v>5400000000</v>
      </c>
      <c r="C299" s="2">
        <v>2020</v>
      </c>
      <c r="D299" s="2">
        <v>2015</v>
      </c>
      <c r="E299" s="2">
        <f t="shared" si="20"/>
        <v>5</v>
      </c>
      <c r="F299" s="2">
        <f t="shared" si="21"/>
        <v>5</v>
      </c>
    </row>
    <row r="300" spans="2:6" x14ac:dyDescent="0.25">
      <c r="B300" s="2">
        <v>20000000000</v>
      </c>
      <c r="C300" s="2">
        <v>2020</v>
      </c>
      <c r="D300" s="2">
        <v>2015</v>
      </c>
      <c r="E300" s="2">
        <f t="shared" si="20"/>
        <v>5</v>
      </c>
      <c r="F300" s="2">
        <f t="shared" si="21"/>
        <v>5</v>
      </c>
    </row>
    <row r="301" spans="2:6" x14ac:dyDescent="0.25">
      <c r="B301" s="2">
        <v>8000000000</v>
      </c>
      <c r="C301" s="2">
        <v>2020</v>
      </c>
      <c r="D301" s="2">
        <v>2015</v>
      </c>
      <c r="E301" s="2">
        <f t="shared" si="20"/>
        <v>5</v>
      </c>
      <c r="F301" s="2">
        <f t="shared" si="21"/>
        <v>5</v>
      </c>
    </row>
    <row r="302" spans="2:6" x14ac:dyDescent="0.25">
      <c r="B302" s="2">
        <v>76000000000</v>
      </c>
      <c r="C302" s="2">
        <v>2020</v>
      </c>
      <c r="D302" s="2">
        <v>2015</v>
      </c>
      <c r="E302" s="2">
        <f t="shared" si="20"/>
        <v>5</v>
      </c>
      <c r="F302" s="2">
        <f t="shared" si="21"/>
        <v>5</v>
      </c>
    </row>
    <row r="303" spans="2:6" x14ac:dyDescent="0.25">
      <c r="B303" s="2">
        <v>5000000000</v>
      </c>
      <c r="C303" s="2">
        <v>2020</v>
      </c>
      <c r="D303" s="2">
        <v>2015</v>
      </c>
      <c r="E303" s="2">
        <f t="shared" si="20"/>
        <v>5</v>
      </c>
      <c r="F303" s="2">
        <f t="shared" si="21"/>
        <v>5</v>
      </c>
    </row>
    <row r="304" spans="2:6" x14ac:dyDescent="0.25">
      <c r="B304" s="2">
        <v>24000000000</v>
      </c>
      <c r="C304" s="2">
        <v>2020</v>
      </c>
      <c r="D304" s="2">
        <v>2015</v>
      </c>
      <c r="E304" s="2">
        <f t="shared" si="20"/>
        <v>5</v>
      </c>
      <c r="F304" s="2">
        <f t="shared" si="21"/>
        <v>5</v>
      </c>
    </row>
    <row r="305" spans="2:6" x14ac:dyDescent="0.25">
      <c r="B305" s="2">
        <v>20800000000</v>
      </c>
      <c r="C305" s="2">
        <v>2020</v>
      </c>
      <c r="D305" s="2">
        <v>2015</v>
      </c>
      <c r="E305" s="2">
        <f t="shared" si="20"/>
        <v>5</v>
      </c>
      <c r="F305" s="2">
        <f t="shared" si="21"/>
        <v>5</v>
      </c>
    </row>
    <row r="306" spans="2:6" x14ac:dyDescent="0.25">
      <c r="B306" s="2">
        <v>25000000000</v>
      </c>
      <c r="C306" s="2">
        <v>2020</v>
      </c>
      <c r="D306" s="2">
        <v>2015</v>
      </c>
      <c r="E306" s="2">
        <f t="shared" si="20"/>
        <v>5</v>
      </c>
      <c r="F306" s="2">
        <f t="shared" si="21"/>
        <v>5</v>
      </c>
    </row>
    <row r="307" spans="2:6" x14ac:dyDescent="0.25">
      <c r="B307" s="2">
        <v>20800000000</v>
      </c>
      <c r="C307" s="2">
        <v>2020</v>
      </c>
      <c r="D307" s="2">
        <v>2015</v>
      </c>
      <c r="E307" s="2">
        <f t="shared" si="20"/>
        <v>5</v>
      </c>
      <c r="F307" s="2">
        <f t="shared" si="21"/>
        <v>5</v>
      </c>
    </row>
    <row r="308" spans="2:6" x14ac:dyDescent="0.25">
      <c r="B308" s="2">
        <v>28000000000</v>
      </c>
      <c r="C308" s="2">
        <v>2021</v>
      </c>
      <c r="D308" s="2">
        <v>2016</v>
      </c>
      <c r="E308" s="2">
        <f t="shared" si="20"/>
        <v>5</v>
      </c>
      <c r="F308" s="2">
        <f t="shared" si="21"/>
        <v>5</v>
      </c>
    </row>
    <row r="309" spans="2:6" x14ac:dyDescent="0.25">
      <c r="B309" s="2">
        <v>35820000000</v>
      </c>
      <c r="C309" s="2">
        <v>2021</v>
      </c>
      <c r="D309" s="2">
        <v>2016</v>
      </c>
      <c r="E309" s="2">
        <f t="shared" si="20"/>
        <v>5</v>
      </c>
      <c r="F309" s="2">
        <f t="shared" si="21"/>
        <v>5</v>
      </c>
    </row>
    <row r="310" spans="2:6" x14ac:dyDescent="0.25">
      <c r="B310" s="2">
        <v>28000000000</v>
      </c>
      <c r="C310" s="2">
        <v>2021</v>
      </c>
      <c r="D310" s="2">
        <v>2016</v>
      </c>
      <c r="E310" s="2">
        <f t="shared" si="20"/>
        <v>5</v>
      </c>
      <c r="F310" s="2">
        <f t="shared" si="21"/>
        <v>5</v>
      </c>
    </row>
    <row r="311" spans="2:6" x14ac:dyDescent="0.25">
      <c r="B311" s="2">
        <v>28000000000000</v>
      </c>
      <c r="C311" s="2">
        <v>2021</v>
      </c>
      <c r="D311" s="2">
        <v>2016</v>
      </c>
      <c r="E311" s="2">
        <f t="shared" si="20"/>
        <v>5</v>
      </c>
      <c r="F311" s="2">
        <f t="shared" si="21"/>
        <v>5</v>
      </c>
    </row>
    <row r="312" spans="2:6" x14ac:dyDescent="0.25">
      <c r="B312" s="2">
        <v>68000000000</v>
      </c>
      <c r="C312" s="2">
        <v>2022</v>
      </c>
      <c r="D312" s="2">
        <v>2017</v>
      </c>
      <c r="E312" s="2">
        <f t="shared" si="20"/>
        <v>5</v>
      </c>
      <c r="F312" s="2">
        <f t="shared" si="21"/>
        <v>5</v>
      </c>
    </row>
    <row r="313" spans="2:6" x14ac:dyDescent="0.25">
      <c r="B313" s="2">
        <v>27900000000</v>
      </c>
      <c r="C313" s="2">
        <v>2023</v>
      </c>
      <c r="D313" s="2">
        <v>2018</v>
      </c>
      <c r="E313" s="2">
        <f t="shared" si="20"/>
        <v>5</v>
      </c>
      <c r="F313" s="2">
        <f t="shared" si="21"/>
        <v>5</v>
      </c>
    </row>
    <row r="314" spans="2:6" x14ac:dyDescent="0.25">
      <c r="B314" s="2">
        <v>2000000000</v>
      </c>
      <c r="C314" s="2">
        <v>2010</v>
      </c>
      <c r="D314" s="2">
        <v>2016</v>
      </c>
      <c r="E314" s="2">
        <f t="shared" si="20"/>
        <v>-6</v>
      </c>
      <c r="F314" s="2">
        <f t="shared" si="21"/>
        <v>6</v>
      </c>
    </row>
    <row r="315" spans="2:6" x14ac:dyDescent="0.25">
      <c r="B315" s="2">
        <v>8700000000</v>
      </c>
      <c r="C315" s="2">
        <v>2012</v>
      </c>
      <c r="D315" s="2">
        <v>2018</v>
      </c>
      <c r="E315" s="2">
        <f t="shared" si="20"/>
        <v>-6</v>
      </c>
      <c r="F315" s="2">
        <f t="shared" si="21"/>
        <v>6</v>
      </c>
    </row>
    <row r="316" spans="2:6" x14ac:dyDescent="0.25">
      <c r="B316" s="2">
        <v>28000000000</v>
      </c>
      <c r="C316" s="2">
        <v>2020</v>
      </c>
      <c r="D316" s="2">
        <v>2014</v>
      </c>
      <c r="E316" s="2">
        <f t="shared" si="20"/>
        <v>6</v>
      </c>
      <c r="F316" s="2">
        <f t="shared" si="21"/>
        <v>6</v>
      </c>
    </row>
    <row r="317" spans="2:6" x14ac:dyDescent="0.25">
      <c r="B317" s="2">
        <v>50000000000</v>
      </c>
      <c r="C317" s="2">
        <v>2020</v>
      </c>
      <c r="D317" s="2">
        <v>2014</v>
      </c>
      <c r="E317" s="2">
        <f t="shared" si="20"/>
        <v>6</v>
      </c>
      <c r="F317" s="2">
        <f t="shared" si="21"/>
        <v>6</v>
      </c>
    </row>
    <row r="318" spans="2:6" x14ac:dyDescent="0.25">
      <c r="B318" s="2">
        <v>25000000000</v>
      </c>
      <c r="C318" s="2">
        <v>2020</v>
      </c>
      <c r="D318" s="2">
        <v>2014</v>
      </c>
      <c r="E318" s="2">
        <f t="shared" si="20"/>
        <v>6</v>
      </c>
      <c r="F318" s="2">
        <f t="shared" si="21"/>
        <v>6</v>
      </c>
    </row>
    <row r="319" spans="2:6" x14ac:dyDescent="0.25">
      <c r="B319" s="2">
        <v>12000000000</v>
      </c>
      <c r="C319" s="2">
        <v>2020</v>
      </c>
      <c r="D319" s="2">
        <v>2014</v>
      </c>
      <c r="E319" s="2">
        <f t="shared" si="20"/>
        <v>6</v>
      </c>
      <c r="F319" s="2">
        <f t="shared" si="21"/>
        <v>6</v>
      </c>
    </row>
    <row r="320" spans="2:6" x14ac:dyDescent="0.25">
      <c r="B320" s="2">
        <v>24000000000</v>
      </c>
      <c r="C320" s="2">
        <v>2020</v>
      </c>
      <c r="D320" s="2">
        <v>2014</v>
      </c>
      <c r="E320" s="2">
        <f t="shared" si="20"/>
        <v>6</v>
      </c>
      <c r="F320" s="2">
        <f t="shared" si="21"/>
        <v>6</v>
      </c>
    </row>
    <row r="321" spans="2:6" x14ac:dyDescent="0.25">
      <c r="B321" s="2">
        <v>30000000000</v>
      </c>
      <c r="C321" s="2">
        <v>2020</v>
      </c>
      <c r="D321" s="2">
        <v>2014</v>
      </c>
      <c r="E321" s="2">
        <f t="shared" ref="E321:E384" si="22">C:C-D:D</f>
        <v>6</v>
      </c>
      <c r="F321" s="2">
        <f t="shared" ref="F321:F384" si="23">ABS(E321)</f>
        <v>6</v>
      </c>
    </row>
    <row r="322" spans="2:6" x14ac:dyDescent="0.25">
      <c r="B322" s="2">
        <v>30100000000</v>
      </c>
      <c r="C322" s="2">
        <v>2020</v>
      </c>
      <c r="D322" s="2">
        <v>2014</v>
      </c>
      <c r="E322" s="2">
        <f t="shared" si="22"/>
        <v>6</v>
      </c>
      <c r="F322" s="2">
        <f t="shared" si="23"/>
        <v>6</v>
      </c>
    </row>
    <row r="323" spans="2:6" x14ac:dyDescent="0.25">
      <c r="B323" s="2">
        <v>50000000000</v>
      </c>
      <c r="C323" s="2">
        <v>2020</v>
      </c>
      <c r="D323" s="2">
        <v>2014</v>
      </c>
      <c r="E323" s="2">
        <f t="shared" si="22"/>
        <v>6</v>
      </c>
      <c r="F323" s="2">
        <f t="shared" si="23"/>
        <v>6</v>
      </c>
    </row>
    <row r="324" spans="2:6" x14ac:dyDescent="0.25">
      <c r="B324" s="2">
        <v>30000000000</v>
      </c>
      <c r="C324" s="2">
        <v>2020</v>
      </c>
      <c r="D324" s="2">
        <v>2014</v>
      </c>
      <c r="E324" s="2">
        <f t="shared" si="22"/>
        <v>6</v>
      </c>
      <c r="F324" s="2">
        <f t="shared" si="23"/>
        <v>6</v>
      </c>
    </row>
    <row r="325" spans="2:6" x14ac:dyDescent="0.25">
      <c r="B325" s="2">
        <v>26000000000</v>
      </c>
      <c r="C325" s="2">
        <v>2020</v>
      </c>
      <c r="D325" s="2">
        <v>2014</v>
      </c>
      <c r="E325" s="2">
        <f t="shared" si="22"/>
        <v>6</v>
      </c>
      <c r="F325" s="2">
        <f t="shared" si="23"/>
        <v>6</v>
      </c>
    </row>
    <row r="326" spans="2:6" x14ac:dyDescent="0.25">
      <c r="B326" s="2">
        <v>50000000000</v>
      </c>
      <c r="C326" s="2">
        <v>2020</v>
      </c>
      <c r="D326" s="2">
        <v>2014</v>
      </c>
      <c r="E326" s="2">
        <f t="shared" si="22"/>
        <v>6</v>
      </c>
      <c r="F326" s="2">
        <f t="shared" si="23"/>
        <v>6</v>
      </c>
    </row>
    <row r="327" spans="2:6" x14ac:dyDescent="0.25">
      <c r="B327" s="2">
        <v>200000000000</v>
      </c>
      <c r="C327" s="2">
        <v>2020</v>
      </c>
      <c r="D327" s="2">
        <v>2014</v>
      </c>
      <c r="E327" s="2">
        <f t="shared" si="22"/>
        <v>6</v>
      </c>
      <c r="F327" s="2">
        <f t="shared" si="23"/>
        <v>6</v>
      </c>
    </row>
    <row r="328" spans="2:6" x14ac:dyDescent="0.25">
      <c r="B328" s="2">
        <v>212000000000</v>
      </c>
      <c r="C328" s="2">
        <v>2020</v>
      </c>
      <c r="D328" s="2">
        <v>2014</v>
      </c>
      <c r="E328" s="2">
        <f t="shared" si="22"/>
        <v>6</v>
      </c>
      <c r="F328" s="2">
        <f t="shared" si="23"/>
        <v>6</v>
      </c>
    </row>
    <row r="329" spans="2:6" x14ac:dyDescent="0.25">
      <c r="B329" s="2">
        <v>28100000000</v>
      </c>
      <c r="C329" s="2">
        <v>2020</v>
      </c>
      <c r="D329" s="2">
        <v>2014</v>
      </c>
      <c r="E329" s="2">
        <f t="shared" si="22"/>
        <v>6</v>
      </c>
      <c r="F329" s="2">
        <f t="shared" si="23"/>
        <v>6</v>
      </c>
    </row>
    <row r="330" spans="2:6" x14ac:dyDescent="0.25">
      <c r="B330" s="2">
        <v>28000000000</v>
      </c>
      <c r="C330" s="2">
        <v>2020</v>
      </c>
      <c r="D330" s="2">
        <v>2014</v>
      </c>
      <c r="E330" s="2">
        <f t="shared" si="22"/>
        <v>6</v>
      </c>
      <c r="F330" s="2">
        <f t="shared" si="23"/>
        <v>6</v>
      </c>
    </row>
    <row r="331" spans="2:6" x14ac:dyDescent="0.25">
      <c r="B331" s="2">
        <v>20000000000</v>
      </c>
      <c r="C331" s="2">
        <v>2020</v>
      </c>
      <c r="D331" s="2">
        <v>2014</v>
      </c>
      <c r="E331" s="2">
        <f t="shared" si="22"/>
        <v>6</v>
      </c>
      <c r="F331" s="2">
        <f t="shared" si="23"/>
        <v>6</v>
      </c>
    </row>
    <row r="332" spans="2:6" x14ac:dyDescent="0.25">
      <c r="B332" s="2">
        <v>50000000000</v>
      </c>
      <c r="C332" s="2">
        <v>2020</v>
      </c>
      <c r="D332" s="2">
        <v>2014</v>
      </c>
      <c r="E332" s="2">
        <f t="shared" si="22"/>
        <v>6</v>
      </c>
      <c r="F332" s="2">
        <f t="shared" si="23"/>
        <v>6</v>
      </c>
    </row>
    <row r="333" spans="2:6" x14ac:dyDescent="0.25">
      <c r="B333" s="2">
        <v>35000000</v>
      </c>
      <c r="C333" s="2">
        <v>2020</v>
      </c>
      <c r="D333" s="2">
        <v>2014</v>
      </c>
      <c r="E333" s="2">
        <f t="shared" si="22"/>
        <v>6</v>
      </c>
      <c r="F333" s="2">
        <f t="shared" si="23"/>
        <v>6</v>
      </c>
    </row>
    <row r="334" spans="2:6" x14ac:dyDescent="0.25">
      <c r="B334" s="2">
        <v>26000000000</v>
      </c>
      <c r="C334" s="2">
        <v>2020</v>
      </c>
      <c r="D334" s="2">
        <v>2014</v>
      </c>
      <c r="E334" s="2">
        <f t="shared" si="22"/>
        <v>6</v>
      </c>
      <c r="F334" s="2">
        <f t="shared" si="23"/>
        <v>6</v>
      </c>
    </row>
    <row r="335" spans="2:6" x14ac:dyDescent="0.25">
      <c r="B335" s="2">
        <v>25010000000</v>
      </c>
      <c r="C335" s="2">
        <v>2020</v>
      </c>
      <c r="D335" s="2">
        <v>2014</v>
      </c>
      <c r="E335" s="2">
        <f t="shared" si="22"/>
        <v>6</v>
      </c>
      <c r="F335" s="2">
        <f t="shared" si="23"/>
        <v>6</v>
      </c>
    </row>
    <row r="336" spans="2:6" x14ac:dyDescent="0.25">
      <c r="B336" s="2">
        <v>12500000000</v>
      </c>
      <c r="C336" s="2">
        <v>2020</v>
      </c>
      <c r="D336" s="2">
        <v>2014</v>
      </c>
      <c r="E336" s="2">
        <f t="shared" si="22"/>
        <v>6</v>
      </c>
      <c r="F336" s="2">
        <f t="shared" si="23"/>
        <v>6</v>
      </c>
    </row>
    <row r="337" spans="2:6" x14ac:dyDescent="0.25">
      <c r="B337" s="2">
        <v>111000000000</v>
      </c>
      <c r="C337" s="2">
        <v>2020</v>
      </c>
      <c r="D337" s="2">
        <v>2014</v>
      </c>
      <c r="E337" s="2">
        <f t="shared" si="22"/>
        <v>6</v>
      </c>
      <c r="F337" s="2">
        <f t="shared" si="23"/>
        <v>6</v>
      </c>
    </row>
    <row r="338" spans="2:6" x14ac:dyDescent="0.25">
      <c r="B338" s="2">
        <v>28000000000</v>
      </c>
      <c r="C338" s="2">
        <v>2020</v>
      </c>
      <c r="D338" s="2">
        <v>2014</v>
      </c>
      <c r="E338" s="2">
        <f t="shared" si="22"/>
        <v>6</v>
      </c>
      <c r="F338" s="2">
        <f t="shared" si="23"/>
        <v>6</v>
      </c>
    </row>
    <row r="339" spans="2:6" x14ac:dyDescent="0.25">
      <c r="B339" s="2">
        <v>26000000000</v>
      </c>
      <c r="C339" s="2">
        <v>2020</v>
      </c>
      <c r="D339" s="2">
        <v>2014</v>
      </c>
      <c r="E339" s="2">
        <f t="shared" si="22"/>
        <v>6</v>
      </c>
      <c r="F339" s="2">
        <f t="shared" si="23"/>
        <v>6</v>
      </c>
    </row>
    <row r="340" spans="2:6" x14ac:dyDescent="0.25">
      <c r="B340" s="2">
        <v>50000000000</v>
      </c>
      <c r="C340" s="2">
        <v>2020</v>
      </c>
      <c r="D340" s="2">
        <v>2014</v>
      </c>
      <c r="E340" s="2">
        <f t="shared" si="22"/>
        <v>6</v>
      </c>
      <c r="F340" s="2">
        <f t="shared" si="23"/>
        <v>6</v>
      </c>
    </row>
    <row r="341" spans="2:6" x14ac:dyDescent="0.25">
      <c r="B341" s="2">
        <v>488000000000</v>
      </c>
      <c r="C341" s="2">
        <v>2020</v>
      </c>
      <c r="D341" s="2">
        <v>2014</v>
      </c>
      <c r="E341" s="2">
        <f t="shared" si="22"/>
        <v>6</v>
      </c>
      <c r="F341" s="2">
        <f t="shared" si="23"/>
        <v>6</v>
      </c>
    </row>
    <row r="342" spans="2:6" x14ac:dyDescent="0.25">
      <c r="B342" s="2">
        <v>26000000000</v>
      </c>
      <c r="C342" s="2">
        <v>2020</v>
      </c>
      <c r="D342" s="2">
        <v>2014</v>
      </c>
      <c r="E342" s="2">
        <f t="shared" si="22"/>
        <v>6</v>
      </c>
      <c r="F342" s="2">
        <f t="shared" si="23"/>
        <v>6</v>
      </c>
    </row>
    <row r="343" spans="2:6" x14ac:dyDescent="0.25">
      <c r="B343" s="2">
        <v>50000000000</v>
      </c>
      <c r="C343" s="2">
        <v>2020</v>
      </c>
      <c r="D343" s="2">
        <v>2014</v>
      </c>
      <c r="E343" s="2">
        <f t="shared" si="22"/>
        <v>6</v>
      </c>
      <c r="F343" s="2">
        <f t="shared" si="23"/>
        <v>6</v>
      </c>
    </row>
    <row r="344" spans="2:6" x14ac:dyDescent="0.25">
      <c r="B344" s="2">
        <v>200000000000</v>
      </c>
      <c r="C344" s="2">
        <v>2020</v>
      </c>
      <c r="D344" s="2">
        <v>2014</v>
      </c>
      <c r="E344" s="2">
        <f t="shared" si="22"/>
        <v>6</v>
      </c>
      <c r="F344" s="2">
        <f t="shared" si="23"/>
        <v>6</v>
      </c>
    </row>
    <row r="345" spans="2:6" x14ac:dyDescent="0.25">
      <c r="B345" s="2">
        <v>212000000000</v>
      </c>
      <c r="C345" s="2">
        <v>2020</v>
      </c>
      <c r="D345" s="2">
        <v>2014</v>
      </c>
      <c r="E345" s="2">
        <f t="shared" si="22"/>
        <v>6</v>
      </c>
      <c r="F345" s="2">
        <f t="shared" si="23"/>
        <v>6</v>
      </c>
    </row>
    <row r="346" spans="2:6" x14ac:dyDescent="0.25">
      <c r="B346" s="2">
        <v>28000000000</v>
      </c>
      <c r="C346" s="2">
        <v>2020</v>
      </c>
      <c r="D346" s="2">
        <v>2014</v>
      </c>
      <c r="E346" s="2">
        <f t="shared" si="22"/>
        <v>6</v>
      </c>
      <c r="F346" s="2">
        <f t="shared" si="23"/>
        <v>6</v>
      </c>
    </row>
    <row r="347" spans="2:6" x14ac:dyDescent="0.25">
      <c r="B347" s="2">
        <v>250000000</v>
      </c>
      <c r="C347" s="2">
        <v>2020</v>
      </c>
      <c r="D347" s="2">
        <v>2014</v>
      </c>
      <c r="E347" s="2">
        <f t="shared" si="22"/>
        <v>6</v>
      </c>
      <c r="F347" s="2">
        <f t="shared" si="23"/>
        <v>6</v>
      </c>
    </row>
    <row r="348" spans="2:6" x14ac:dyDescent="0.25">
      <c r="B348" s="2">
        <v>220000000</v>
      </c>
      <c r="C348" s="2">
        <v>2020</v>
      </c>
      <c r="D348" s="2">
        <v>2014</v>
      </c>
      <c r="E348" s="2">
        <f t="shared" si="22"/>
        <v>6</v>
      </c>
      <c r="F348" s="2">
        <f t="shared" si="23"/>
        <v>6</v>
      </c>
    </row>
    <row r="349" spans="2:6" x14ac:dyDescent="0.25">
      <c r="B349" s="2">
        <v>28000000000</v>
      </c>
      <c r="C349" s="2">
        <v>2020</v>
      </c>
      <c r="D349" s="2">
        <v>2014</v>
      </c>
      <c r="E349" s="2">
        <f t="shared" si="22"/>
        <v>6</v>
      </c>
      <c r="F349" s="2">
        <f t="shared" si="23"/>
        <v>6</v>
      </c>
    </row>
    <row r="350" spans="2:6" x14ac:dyDescent="0.25">
      <c r="B350" s="2">
        <v>12500000000</v>
      </c>
      <c r="C350" s="2">
        <v>2020</v>
      </c>
      <c r="D350" s="2">
        <v>2014</v>
      </c>
      <c r="E350" s="2">
        <f t="shared" si="22"/>
        <v>6</v>
      </c>
      <c r="F350" s="2">
        <f t="shared" si="23"/>
        <v>6</v>
      </c>
    </row>
    <row r="351" spans="2:6" x14ac:dyDescent="0.25">
      <c r="B351" s="2">
        <v>50000000000</v>
      </c>
      <c r="C351" s="2">
        <v>2020</v>
      </c>
      <c r="D351" s="2">
        <v>2014</v>
      </c>
      <c r="E351" s="2">
        <f t="shared" si="22"/>
        <v>6</v>
      </c>
      <c r="F351" s="2">
        <f t="shared" si="23"/>
        <v>6</v>
      </c>
    </row>
    <row r="352" spans="2:6" x14ac:dyDescent="0.25">
      <c r="B352" s="2">
        <v>50000000000</v>
      </c>
      <c r="C352" s="2">
        <v>2020</v>
      </c>
      <c r="D352" s="2">
        <v>2014</v>
      </c>
      <c r="E352" s="2">
        <f t="shared" si="22"/>
        <v>6</v>
      </c>
      <c r="F352" s="2">
        <f t="shared" si="23"/>
        <v>6</v>
      </c>
    </row>
    <row r="353" spans="2:6" x14ac:dyDescent="0.25">
      <c r="B353" s="2">
        <v>200000000000</v>
      </c>
      <c r="C353" s="2">
        <v>2020</v>
      </c>
      <c r="D353" s="2">
        <v>2014</v>
      </c>
      <c r="E353" s="2">
        <f t="shared" si="22"/>
        <v>6</v>
      </c>
      <c r="F353" s="2">
        <f t="shared" si="23"/>
        <v>6</v>
      </c>
    </row>
    <row r="354" spans="2:6" x14ac:dyDescent="0.25">
      <c r="B354" s="2">
        <v>8000000000</v>
      </c>
      <c r="C354" s="2">
        <v>2020</v>
      </c>
      <c r="D354" s="2">
        <v>2014</v>
      </c>
      <c r="E354" s="2">
        <f t="shared" si="22"/>
        <v>6</v>
      </c>
      <c r="F354" s="2">
        <f t="shared" si="23"/>
        <v>6</v>
      </c>
    </row>
    <row r="355" spans="2:6" x14ac:dyDescent="0.25">
      <c r="B355" s="2">
        <v>26000000000</v>
      </c>
      <c r="C355" s="2">
        <v>2021</v>
      </c>
      <c r="D355" s="2">
        <v>2015</v>
      </c>
      <c r="E355" s="2">
        <f t="shared" si="22"/>
        <v>6</v>
      </c>
      <c r="F355" s="2">
        <f t="shared" si="23"/>
        <v>6</v>
      </c>
    </row>
    <row r="356" spans="2:6" x14ac:dyDescent="0.25">
      <c r="B356" s="2">
        <v>50000000000</v>
      </c>
      <c r="C356" s="2">
        <v>2022</v>
      </c>
      <c r="D356" s="2">
        <v>2016</v>
      </c>
      <c r="E356" s="2">
        <f t="shared" si="22"/>
        <v>6</v>
      </c>
      <c r="F356" s="2">
        <f t="shared" si="23"/>
        <v>6</v>
      </c>
    </row>
    <row r="357" spans="2:6" x14ac:dyDescent="0.25">
      <c r="B357" s="2">
        <v>1100000000</v>
      </c>
      <c r="C357" s="2">
        <v>2022</v>
      </c>
      <c r="D357" s="2">
        <v>2016</v>
      </c>
      <c r="E357" s="2">
        <f t="shared" si="22"/>
        <v>6</v>
      </c>
      <c r="F357" s="2">
        <f t="shared" si="23"/>
        <v>6</v>
      </c>
    </row>
    <row r="358" spans="2:6" x14ac:dyDescent="0.25">
      <c r="B358" s="2">
        <v>500</v>
      </c>
      <c r="C358" s="2">
        <v>2022</v>
      </c>
      <c r="D358" s="2">
        <v>2016</v>
      </c>
      <c r="E358" s="2">
        <f t="shared" si="22"/>
        <v>6</v>
      </c>
      <c r="F358" s="2">
        <f t="shared" si="23"/>
        <v>6</v>
      </c>
    </row>
    <row r="359" spans="2:6" x14ac:dyDescent="0.25">
      <c r="B359" s="2">
        <v>42620000000</v>
      </c>
      <c r="C359" s="2">
        <v>2022</v>
      </c>
      <c r="D359" s="2">
        <v>2016</v>
      </c>
      <c r="E359" s="2">
        <f t="shared" si="22"/>
        <v>6</v>
      </c>
      <c r="F359" s="2">
        <f t="shared" si="23"/>
        <v>6</v>
      </c>
    </row>
    <row r="360" spans="2:6" x14ac:dyDescent="0.25">
      <c r="B360" s="2">
        <v>30900000000</v>
      </c>
      <c r="C360" s="2">
        <v>2024</v>
      </c>
      <c r="D360" s="2">
        <v>2018</v>
      </c>
      <c r="E360" s="2">
        <f t="shared" si="22"/>
        <v>6</v>
      </c>
      <c r="F360" s="2">
        <f t="shared" si="23"/>
        <v>6</v>
      </c>
    </row>
    <row r="361" spans="2:6" x14ac:dyDescent="0.25">
      <c r="B361" s="2">
        <v>20000000000</v>
      </c>
      <c r="C361" s="2">
        <v>2020</v>
      </c>
      <c r="D361" s="2">
        <v>2013</v>
      </c>
      <c r="E361" s="2">
        <f t="shared" si="22"/>
        <v>7</v>
      </c>
      <c r="F361" s="2">
        <f t="shared" si="23"/>
        <v>7</v>
      </c>
    </row>
    <row r="362" spans="2:6" x14ac:dyDescent="0.25">
      <c r="B362" s="2">
        <v>24000000000</v>
      </c>
      <c r="C362" s="2">
        <v>2020</v>
      </c>
      <c r="D362" s="2">
        <v>2013</v>
      </c>
      <c r="E362" s="2">
        <f t="shared" si="22"/>
        <v>7</v>
      </c>
      <c r="F362" s="2">
        <f t="shared" si="23"/>
        <v>7</v>
      </c>
    </row>
    <row r="363" spans="2:6" x14ac:dyDescent="0.25">
      <c r="B363" s="2">
        <v>24000000000</v>
      </c>
      <c r="C363" s="2">
        <v>2020</v>
      </c>
      <c r="D363" s="2">
        <v>2013</v>
      </c>
      <c r="E363" s="2">
        <f t="shared" si="22"/>
        <v>7</v>
      </c>
      <c r="F363" s="2">
        <f t="shared" si="23"/>
        <v>7</v>
      </c>
    </row>
    <row r="364" spans="2:6" x14ac:dyDescent="0.25">
      <c r="B364" s="2">
        <v>500</v>
      </c>
      <c r="C364" s="2">
        <v>2022</v>
      </c>
      <c r="D364" s="2">
        <v>2015</v>
      </c>
      <c r="E364" s="2">
        <f t="shared" si="22"/>
        <v>7</v>
      </c>
      <c r="F364" s="2">
        <f t="shared" si="23"/>
        <v>7</v>
      </c>
    </row>
    <row r="365" spans="2:6" x14ac:dyDescent="0.25">
      <c r="B365" s="2">
        <v>29000000000</v>
      </c>
      <c r="C365" s="2">
        <v>2022</v>
      </c>
      <c r="D365" s="2">
        <v>2015</v>
      </c>
      <c r="E365" s="2">
        <f t="shared" si="22"/>
        <v>7</v>
      </c>
      <c r="F365" s="2">
        <f t="shared" si="23"/>
        <v>7</v>
      </c>
    </row>
    <row r="366" spans="2:6" x14ac:dyDescent="0.25">
      <c r="B366" s="2">
        <v>51110000000</v>
      </c>
      <c r="C366" s="2">
        <v>2023</v>
      </c>
      <c r="D366" s="2">
        <v>2016</v>
      </c>
      <c r="E366" s="2">
        <f t="shared" si="22"/>
        <v>7</v>
      </c>
      <c r="F366" s="2">
        <f t="shared" si="23"/>
        <v>7</v>
      </c>
    </row>
    <row r="367" spans="2:6" x14ac:dyDescent="0.25">
      <c r="B367" s="2">
        <v>75400000000</v>
      </c>
      <c r="C367" s="2">
        <v>2024</v>
      </c>
      <c r="D367" s="2">
        <v>2017</v>
      </c>
      <c r="E367" s="2">
        <f t="shared" si="22"/>
        <v>7</v>
      </c>
      <c r="F367" s="2">
        <f t="shared" si="23"/>
        <v>7</v>
      </c>
    </row>
    <row r="368" spans="2:6" x14ac:dyDescent="0.25">
      <c r="B368" s="2">
        <v>50000000000</v>
      </c>
      <c r="C368" s="2">
        <v>2025</v>
      </c>
      <c r="D368" s="2">
        <v>2018</v>
      </c>
      <c r="E368" s="2">
        <f t="shared" si="22"/>
        <v>7</v>
      </c>
      <c r="F368" s="2">
        <f t="shared" si="23"/>
        <v>7</v>
      </c>
    </row>
    <row r="369" spans="2:6" x14ac:dyDescent="0.25">
      <c r="B369" s="2">
        <v>34200000000</v>
      </c>
      <c r="C369" s="2">
        <v>2025</v>
      </c>
      <c r="D369" s="2">
        <v>2018</v>
      </c>
      <c r="E369" s="2">
        <f t="shared" si="22"/>
        <v>7</v>
      </c>
      <c r="F369" s="2">
        <f t="shared" si="23"/>
        <v>7</v>
      </c>
    </row>
    <row r="370" spans="2:6" x14ac:dyDescent="0.25">
      <c r="B370" s="2">
        <v>75440000000</v>
      </c>
      <c r="C370" s="2">
        <v>2025</v>
      </c>
      <c r="D370" s="2">
        <v>2018</v>
      </c>
      <c r="E370" s="2">
        <f t="shared" si="22"/>
        <v>7</v>
      </c>
      <c r="F370" s="2">
        <f t="shared" si="23"/>
        <v>7</v>
      </c>
    </row>
    <row r="371" spans="2:6" x14ac:dyDescent="0.25">
      <c r="B371" s="2">
        <v>25000000000</v>
      </c>
      <c r="C371" s="2">
        <v>2025</v>
      </c>
      <c r="D371" s="2">
        <v>2018</v>
      </c>
      <c r="E371" s="2">
        <f t="shared" si="22"/>
        <v>7</v>
      </c>
      <c r="F371" s="2">
        <f t="shared" si="23"/>
        <v>7</v>
      </c>
    </row>
    <row r="372" spans="2:6" x14ac:dyDescent="0.25">
      <c r="B372" s="2">
        <v>80000000000</v>
      </c>
      <c r="C372" s="2">
        <v>2025</v>
      </c>
      <c r="D372" s="2">
        <v>2018</v>
      </c>
      <c r="E372" s="2">
        <f t="shared" si="22"/>
        <v>7</v>
      </c>
      <c r="F372" s="2">
        <f t="shared" si="23"/>
        <v>7</v>
      </c>
    </row>
    <row r="373" spans="2:6" x14ac:dyDescent="0.25">
      <c r="B373" s="2">
        <v>75440000000</v>
      </c>
      <c r="C373" s="2">
        <v>2025</v>
      </c>
      <c r="D373" s="2">
        <v>2018</v>
      </c>
      <c r="E373" s="2">
        <f t="shared" si="22"/>
        <v>7</v>
      </c>
      <c r="F373" s="2">
        <f t="shared" si="23"/>
        <v>7</v>
      </c>
    </row>
    <row r="374" spans="2:6" x14ac:dyDescent="0.25">
      <c r="B374" s="2">
        <v>25000000000</v>
      </c>
      <c r="C374" s="2">
        <v>2025</v>
      </c>
      <c r="D374" s="2">
        <v>2018</v>
      </c>
      <c r="E374" s="2">
        <f t="shared" si="22"/>
        <v>7</v>
      </c>
      <c r="F374" s="2">
        <f t="shared" si="23"/>
        <v>7</v>
      </c>
    </row>
    <row r="375" spans="2:6" x14ac:dyDescent="0.25">
      <c r="B375" s="2">
        <v>11400000000</v>
      </c>
      <c r="C375" s="2">
        <v>2025</v>
      </c>
      <c r="D375" s="2">
        <v>2018</v>
      </c>
      <c r="E375" s="2">
        <f t="shared" si="22"/>
        <v>7</v>
      </c>
      <c r="F375" s="2">
        <f t="shared" si="23"/>
        <v>7</v>
      </c>
    </row>
    <row r="376" spans="2:6" x14ac:dyDescent="0.25">
      <c r="B376" s="2">
        <v>13700000000</v>
      </c>
      <c r="C376" s="2">
        <v>2025</v>
      </c>
      <c r="D376" s="2">
        <v>2018</v>
      </c>
      <c r="E376" s="2">
        <f t="shared" si="22"/>
        <v>7</v>
      </c>
      <c r="F376" s="2">
        <f t="shared" si="23"/>
        <v>7</v>
      </c>
    </row>
    <row r="377" spans="2:6" x14ac:dyDescent="0.25">
      <c r="B377" s="2">
        <v>5800000000</v>
      </c>
      <c r="C377" s="2">
        <v>2025</v>
      </c>
      <c r="D377" s="2">
        <v>2018</v>
      </c>
      <c r="E377" s="2">
        <f t="shared" si="22"/>
        <v>7</v>
      </c>
      <c r="F377" s="2">
        <f t="shared" si="23"/>
        <v>7</v>
      </c>
    </row>
    <row r="378" spans="2:6" x14ac:dyDescent="0.25">
      <c r="B378" s="2">
        <v>1300000000</v>
      </c>
      <c r="C378" s="2">
        <v>2025</v>
      </c>
      <c r="D378" s="2">
        <v>2018</v>
      </c>
      <c r="E378" s="2">
        <f t="shared" si="22"/>
        <v>7</v>
      </c>
      <c r="F378" s="2">
        <f t="shared" si="23"/>
        <v>7</v>
      </c>
    </row>
    <row r="379" spans="2:6" x14ac:dyDescent="0.25">
      <c r="B379" s="2">
        <v>5600000000</v>
      </c>
      <c r="C379" s="2">
        <v>2025</v>
      </c>
      <c r="D379" s="2">
        <v>2018</v>
      </c>
      <c r="E379" s="2">
        <f t="shared" si="22"/>
        <v>7</v>
      </c>
      <c r="F379" s="2">
        <f t="shared" si="23"/>
        <v>7</v>
      </c>
    </row>
    <row r="380" spans="2:6" x14ac:dyDescent="0.25">
      <c r="B380" s="2">
        <v>1400000000</v>
      </c>
      <c r="C380" s="2">
        <v>2025</v>
      </c>
      <c r="D380" s="2">
        <v>2018</v>
      </c>
      <c r="E380" s="2">
        <f t="shared" si="22"/>
        <v>7</v>
      </c>
      <c r="F380" s="2">
        <f t="shared" si="23"/>
        <v>7</v>
      </c>
    </row>
    <row r="381" spans="2:6" x14ac:dyDescent="0.25">
      <c r="B381" s="2">
        <v>10900000000</v>
      </c>
      <c r="C381" s="2">
        <v>2025</v>
      </c>
      <c r="D381" s="2">
        <v>2018</v>
      </c>
      <c r="E381" s="2">
        <f t="shared" si="22"/>
        <v>7</v>
      </c>
      <c r="F381" s="2">
        <f t="shared" si="23"/>
        <v>7</v>
      </c>
    </row>
    <row r="382" spans="2:6" x14ac:dyDescent="0.25">
      <c r="B382" s="2">
        <v>500000000</v>
      </c>
      <c r="C382" s="2">
        <v>2003</v>
      </c>
      <c r="D382" s="2">
        <v>2011</v>
      </c>
      <c r="E382" s="2">
        <f t="shared" si="22"/>
        <v>-8</v>
      </c>
      <c r="F382" s="2">
        <f t="shared" si="23"/>
        <v>8</v>
      </c>
    </row>
    <row r="383" spans="2:6" x14ac:dyDescent="0.25">
      <c r="B383" s="2">
        <v>500000000</v>
      </c>
      <c r="C383" s="2">
        <v>2003</v>
      </c>
      <c r="D383" s="2">
        <v>2011</v>
      </c>
      <c r="E383" s="2">
        <f t="shared" si="22"/>
        <v>-8</v>
      </c>
      <c r="F383" s="2">
        <f t="shared" si="23"/>
        <v>8</v>
      </c>
    </row>
    <row r="384" spans="2:6" x14ac:dyDescent="0.25">
      <c r="B384" s="2">
        <v>36400000000</v>
      </c>
      <c r="C384" s="2">
        <v>2022</v>
      </c>
      <c r="D384" s="2">
        <v>2014</v>
      </c>
      <c r="E384" s="2">
        <f t="shared" si="22"/>
        <v>8</v>
      </c>
      <c r="F384" s="2">
        <f t="shared" si="23"/>
        <v>8</v>
      </c>
    </row>
    <row r="385" spans="2:6" x14ac:dyDescent="0.25">
      <c r="B385" s="2">
        <v>11300000000</v>
      </c>
      <c r="C385" s="2">
        <v>2022</v>
      </c>
      <c r="D385" s="2">
        <v>2014</v>
      </c>
      <c r="E385" s="2">
        <f t="shared" ref="E385:E440" si="24">C:C-D:D</f>
        <v>8</v>
      </c>
      <c r="F385" s="2">
        <f t="shared" ref="F385:F440" si="25">ABS(E385)</f>
        <v>8</v>
      </c>
    </row>
    <row r="386" spans="2:6" x14ac:dyDescent="0.25">
      <c r="B386" s="2">
        <v>2600000000</v>
      </c>
      <c r="C386" s="2">
        <v>2022</v>
      </c>
      <c r="D386" s="2">
        <v>2014</v>
      </c>
      <c r="E386" s="2">
        <f t="shared" si="24"/>
        <v>8</v>
      </c>
      <c r="F386" s="2">
        <f t="shared" si="25"/>
        <v>8</v>
      </c>
    </row>
    <row r="387" spans="2:6" x14ac:dyDescent="0.25">
      <c r="B387" s="2">
        <v>1300000000</v>
      </c>
      <c r="C387" s="2">
        <v>2022</v>
      </c>
      <c r="D387" s="2">
        <v>2014</v>
      </c>
      <c r="E387" s="2">
        <f t="shared" si="24"/>
        <v>8</v>
      </c>
      <c r="F387" s="2">
        <f t="shared" si="25"/>
        <v>8</v>
      </c>
    </row>
    <row r="388" spans="2:6" x14ac:dyDescent="0.25">
      <c r="B388" s="2">
        <v>800000000</v>
      </c>
      <c r="C388" s="2">
        <v>2022</v>
      </c>
      <c r="D388" s="2">
        <v>2014</v>
      </c>
      <c r="E388" s="2">
        <f t="shared" si="24"/>
        <v>8</v>
      </c>
      <c r="F388" s="2">
        <f t="shared" si="25"/>
        <v>8</v>
      </c>
    </row>
    <row r="389" spans="2:6" x14ac:dyDescent="0.25">
      <c r="B389" s="2">
        <v>10100000000</v>
      </c>
      <c r="C389" s="2">
        <v>2022</v>
      </c>
      <c r="D389" s="2">
        <v>2014</v>
      </c>
      <c r="E389" s="2">
        <f t="shared" si="24"/>
        <v>8</v>
      </c>
      <c r="F389" s="2">
        <f t="shared" si="25"/>
        <v>8</v>
      </c>
    </row>
    <row r="390" spans="2:6" x14ac:dyDescent="0.25">
      <c r="B390" s="2">
        <v>4000000</v>
      </c>
      <c r="C390" s="2">
        <v>2022</v>
      </c>
      <c r="D390" s="2">
        <v>2014</v>
      </c>
      <c r="E390" s="2">
        <f t="shared" si="24"/>
        <v>8</v>
      </c>
      <c r="F390" s="2">
        <f t="shared" si="25"/>
        <v>8</v>
      </c>
    </row>
    <row r="391" spans="2:6" x14ac:dyDescent="0.25">
      <c r="B391" s="2">
        <v>10300000000</v>
      </c>
      <c r="C391" s="2">
        <v>2022</v>
      </c>
      <c r="D391" s="2">
        <v>2014</v>
      </c>
      <c r="E391" s="2">
        <f t="shared" si="24"/>
        <v>8</v>
      </c>
      <c r="F391" s="2">
        <f t="shared" si="25"/>
        <v>8</v>
      </c>
    </row>
    <row r="392" spans="2:6" x14ac:dyDescent="0.25">
      <c r="B392" s="2">
        <v>14000000000</v>
      </c>
      <c r="C392" s="2">
        <v>2022</v>
      </c>
      <c r="D392" s="2">
        <v>2014</v>
      </c>
      <c r="E392" s="2">
        <f t="shared" si="24"/>
        <v>8</v>
      </c>
      <c r="F392" s="2">
        <f t="shared" si="25"/>
        <v>8</v>
      </c>
    </row>
    <row r="393" spans="2:6" x14ac:dyDescent="0.25">
      <c r="B393" s="2">
        <v>14000000000</v>
      </c>
      <c r="C393" s="2">
        <v>2022</v>
      </c>
      <c r="D393" s="2">
        <v>2014</v>
      </c>
      <c r="E393" s="2">
        <f t="shared" si="24"/>
        <v>8</v>
      </c>
      <c r="F393" s="2">
        <f t="shared" si="25"/>
        <v>8</v>
      </c>
    </row>
    <row r="394" spans="2:6" x14ac:dyDescent="0.25">
      <c r="B394" s="2">
        <v>36400000000</v>
      </c>
      <c r="C394" s="2">
        <v>2022</v>
      </c>
      <c r="D394" s="2">
        <v>2014</v>
      </c>
      <c r="E394" s="2">
        <f t="shared" si="24"/>
        <v>8</v>
      </c>
      <c r="F394" s="2">
        <f t="shared" si="25"/>
        <v>8</v>
      </c>
    </row>
    <row r="395" spans="2:6" x14ac:dyDescent="0.25">
      <c r="B395" s="2">
        <v>11300000000</v>
      </c>
      <c r="C395" s="2">
        <v>2022</v>
      </c>
      <c r="D395" s="2">
        <v>2014</v>
      </c>
      <c r="E395" s="2">
        <f t="shared" si="24"/>
        <v>8</v>
      </c>
      <c r="F395" s="2">
        <f t="shared" si="25"/>
        <v>8</v>
      </c>
    </row>
    <row r="396" spans="2:6" x14ac:dyDescent="0.25">
      <c r="B396" s="2">
        <v>2600000000</v>
      </c>
      <c r="C396" s="2">
        <v>2022</v>
      </c>
      <c r="D396" s="2">
        <v>2014</v>
      </c>
      <c r="E396" s="2">
        <f t="shared" si="24"/>
        <v>8</v>
      </c>
      <c r="F396" s="2">
        <f t="shared" si="25"/>
        <v>8</v>
      </c>
    </row>
    <row r="397" spans="2:6" x14ac:dyDescent="0.25">
      <c r="B397" s="2">
        <v>1300000000</v>
      </c>
      <c r="C397" s="2">
        <v>2022</v>
      </c>
      <c r="D397" s="2">
        <v>2014</v>
      </c>
      <c r="E397" s="2">
        <f t="shared" si="24"/>
        <v>8</v>
      </c>
      <c r="F397" s="2">
        <f t="shared" si="25"/>
        <v>8</v>
      </c>
    </row>
    <row r="398" spans="2:6" x14ac:dyDescent="0.25">
      <c r="B398" s="2">
        <v>800000000</v>
      </c>
      <c r="C398" s="2">
        <v>2022</v>
      </c>
      <c r="D398" s="2">
        <v>2014</v>
      </c>
      <c r="E398" s="2">
        <f t="shared" si="24"/>
        <v>8</v>
      </c>
      <c r="F398" s="2">
        <f t="shared" si="25"/>
        <v>8</v>
      </c>
    </row>
    <row r="399" spans="2:6" x14ac:dyDescent="0.25">
      <c r="B399" s="2">
        <v>10100000000</v>
      </c>
      <c r="C399" s="2">
        <v>2022</v>
      </c>
      <c r="D399" s="2">
        <v>2014</v>
      </c>
      <c r="E399" s="2">
        <f t="shared" si="24"/>
        <v>8</v>
      </c>
      <c r="F399" s="2">
        <f t="shared" si="25"/>
        <v>8</v>
      </c>
    </row>
    <row r="400" spans="2:6" x14ac:dyDescent="0.25">
      <c r="B400" s="2">
        <v>4000000</v>
      </c>
      <c r="C400" s="2">
        <v>2022</v>
      </c>
      <c r="D400" s="2">
        <v>2014</v>
      </c>
      <c r="E400" s="2">
        <f t="shared" si="24"/>
        <v>8</v>
      </c>
      <c r="F400" s="2">
        <f t="shared" si="25"/>
        <v>8</v>
      </c>
    </row>
    <row r="401" spans="2:6" x14ac:dyDescent="0.25">
      <c r="B401" s="2">
        <v>10300000000</v>
      </c>
      <c r="C401" s="2">
        <v>2022</v>
      </c>
      <c r="D401" s="2">
        <v>2014</v>
      </c>
      <c r="E401" s="2">
        <f t="shared" si="24"/>
        <v>8</v>
      </c>
      <c r="F401" s="2">
        <f t="shared" si="25"/>
        <v>8</v>
      </c>
    </row>
    <row r="402" spans="2:6" x14ac:dyDescent="0.25">
      <c r="B402" s="2">
        <v>62120000000</v>
      </c>
      <c r="C402" s="2">
        <v>2024</v>
      </c>
      <c r="D402" s="2">
        <v>2016</v>
      </c>
      <c r="E402" s="2">
        <f t="shared" si="24"/>
        <v>8</v>
      </c>
      <c r="F402" s="2">
        <f t="shared" si="25"/>
        <v>8</v>
      </c>
    </row>
    <row r="403" spans="2:6" x14ac:dyDescent="0.25">
      <c r="B403" s="2">
        <v>75400000000</v>
      </c>
      <c r="C403" s="2">
        <v>2025</v>
      </c>
      <c r="D403" s="2">
        <v>2017</v>
      </c>
      <c r="E403" s="2">
        <f t="shared" si="24"/>
        <v>8</v>
      </c>
      <c r="F403" s="2">
        <f t="shared" si="25"/>
        <v>8</v>
      </c>
    </row>
    <row r="404" spans="2:6" x14ac:dyDescent="0.25">
      <c r="B404" s="2">
        <v>75400000000</v>
      </c>
      <c r="C404" s="2">
        <v>2025</v>
      </c>
      <c r="D404" s="2">
        <v>2017</v>
      </c>
      <c r="E404" s="2">
        <f t="shared" si="24"/>
        <v>8</v>
      </c>
      <c r="F404" s="2">
        <f t="shared" si="25"/>
        <v>8</v>
      </c>
    </row>
    <row r="405" spans="2:6" x14ac:dyDescent="0.25">
      <c r="B405" s="2">
        <v>75400000000</v>
      </c>
      <c r="C405" s="2">
        <v>2025</v>
      </c>
      <c r="D405" s="2">
        <v>2017</v>
      </c>
      <c r="E405" s="2">
        <f t="shared" si="24"/>
        <v>8</v>
      </c>
      <c r="F405" s="2">
        <f t="shared" si="25"/>
        <v>8</v>
      </c>
    </row>
    <row r="406" spans="2:6" x14ac:dyDescent="0.25">
      <c r="B406" s="2">
        <v>75400000000</v>
      </c>
      <c r="C406" s="2">
        <v>2025</v>
      </c>
      <c r="D406" s="2">
        <v>2017</v>
      </c>
      <c r="E406" s="2">
        <f t="shared" si="24"/>
        <v>8</v>
      </c>
      <c r="F406" s="2">
        <f t="shared" si="25"/>
        <v>8</v>
      </c>
    </row>
    <row r="407" spans="2:6" x14ac:dyDescent="0.25">
      <c r="B407" s="2">
        <v>6000000000</v>
      </c>
      <c r="C407" s="2">
        <v>2006</v>
      </c>
      <c r="D407" s="2">
        <v>2015</v>
      </c>
      <c r="E407" s="2">
        <f t="shared" si="24"/>
        <v>-9</v>
      </c>
      <c r="F407" s="2">
        <f t="shared" si="25"/>
        <v>9</v>
      </c>
    </row>
    <row r="408" spans="2:6" x14ac:dyDescent="0.25">
      <c r="B408" s="2">
        <v>50000000000</v>
      </c>
      <c r="C408" s="2">
        <v>2020</v>
      </c>
      <c r="D408" s="2">
        <v>2011</v>
      </c>
      <c r="E408" s="2">
        <f t="shared" si="24"/>
        <v>9</v>
      </c>
      <c r="F408" s="2">
        <f t="shared" si="25"/>
        <v>9</v>
      </c>
    </row>
    <row r="409" spans="2:6" x14ac:dyDescent="0.25">
      <c r="B409" s="2">
        <v>50000000000</v>
      </c>
      <c r="C409" s="2">
        <v>2020</v>
      </c>
      <c r="D409" s="2">
        <v>2011</v>
      </c>
      <c r="E409" s="2">
        <f t="shared" si="24"/>
        <v>9</v>
      </c>
      <c r="F409" s="2">
        <f t="shared" si="25"/>
        <v>9</v>
      </c>
    </row>
    <row r="410" spans="2:6" x14ac:dyDescent="0.25">
      <c r="B410" s="2">
        <v>50000000000</v>
      </c>
      <c r="C410" s="2">
        <v>2020</v>
      </c>
      <c r="D410" s="2">
        <v>2011</v>
      </c>
      <c r="E410" s="2">
        <f t="shared" si="24"/>
        <v>9</v>
      </c>
      <c r="F410" s="2">
        <f t="shared" si="25"/>
        <v>9</v>
      </c>
    </row>
    <row r="411" spans="2:6" x14ac:dyDescent="0.25">
      <c r="B411" s="2">
        <v>24000000000</v>
      </c>
      <c r="C411" s="2">
        <v>2020</v>
      </c>
      <c r="D411" s="2">
        <v>2011</v>
      </c>
      <c r="E411" s="2">
        <f t="shared" si="24"/>
        <v>9</v>
      </c>
      <c r="F411" s="2">
        <f t="shared" si="25"/>
        <v>9</v>
      </c>
    </row>
    <row r="412" spans="2:6" x14ac:dyDescent="0.25">
      <c r="B412" s="2">
        <v>12000000000</v>
      </c>
      <c r="C412" s="2">
        <v>2020</v>
      </c>
      <c r="D412" s="2">
        <v>2011</v>
      </c>
      <c r="E412" s="2">
        <f t="shared" si="24"/>
        <v>9</v>
      </c>
      <c r="F412" s="2">
        <f t="shared" si="25"/>
        <v>9</v>
      </c>
    </row>
    <row r="413" spans="2:6" x14ac:dyDescent="0.25">
      <c r="B413" s="2">
        <v>24000000000</v>
      </c>
      <c r="C413" s="2">
        <v>2020</v>
      </c>
      <c r="D413" s="2">
        <v>2011</v>
      </c>
      <c r="E413" s="2">
        <f t="shared" si="24"/>
        <v>9</v>
      </c>
      <c r="F413" s="2">
        <f t="shared" si="25"/>
        <v>9</v>
      </c>
    </row>
    <row r="414" spans="2:6" x14ac:dyDescent="0.25">
      <c r="B414" s="2">
        <v>12000000000</v>
      </c>
      <c r="C414" s="2">
        <v>2020</v>
      </c>
      <c r="D414" s="2">
        <v>2011</v>
      </c>
      <c r="E414" s="2">
        <f t="shared" si="24"/>
        <v>9</v>
      </c>
      <c r="F414" s="2">
        <f t="shared" si="25"/>
        <v>9</v>
      </c>
    </row>
    <row r="415" spans="2:6" x14ac:dyDescent="0.25">
      <c r="B415" s="2">
        <v>50000000000</v>
      </c>
      <c r="C415" s="2">
        <v>2020</v>
      </c>
      <c r="D415" s="2">
        <v>2011</v>
      </c>
      <c r="E415" s="2">
        <f t="shared" si="24"/>
        <v>9</v>
      </c>
      <c r="F415" s="2">
        <f t="shared" si="25"/>
        <v>9</v>
      </c>
    </row>
    <row r="416" spans="2:6" x14ac:dyDescent="0.25">
      <c r="B416" s="2">
        <v>27000000000</v>
      </c>
      <c r="C416" s="2">
        <v>2024</v>
      </c>
      <c r="D416" s="2">
        <v>2015</v>
      </c>
      <c r="E416" s="2">
        <f t="shared" si="24"/>
        <v>9</v>
      </c>
      <c r="F416" s="2">
        <f t="shared" si="25"/>
        <v>9</v>
      </c>
    </row>
    <row r="417" spans="2:6" x14ac:dyDescent="0.25">
      <c r="B417" s="2">
        <v>4500000000</v>
      </c>
      <c r="C417" s="2">
        <v>2025</v>
      </c>
      <c r="D417" s="2">
        <v>2016</v>
      </c>
      <c r="E417" s="2">
        <f t="shared" si="24"/>
        <v>9</v>
      </c>
      <c r="F417" s="2">
        <f t="shared" si="25"/>
        <v>9</v>
      </c>
    </row>
    <row r="418" spans="2:6" x14ac:dyDescent="0.25">
      <c r="B418" s="2">
        <v>50000000000</v>
      </c>
      <c r="C418" s="2">
        <v>2025</v>
      </c>
      <c r="D418" s="2">
        <v>2016</v>
      </c>
      <c r="E418" s="2">
        <f t="shared" si="24"/>
        <v>9</v>
      </c>
      <c r="F418" s="2">
        <f t="shared" si="25"/>
        <v>9</v>
      </c>
    </row>
    <row r="419" spans="2:6" x14ac:dyDescent="0.25">
      <c r="B419" s="2">
        <v>75440000000</v>
      </c>
      <c r="C419" s="2">
        <v>2025</v>
      </c>
      <c r="D419" s="2">
        <v>2016</v>
      </c>
      <c r="E419" s="2">
        <f t="shared" si="24"/>
        <v>9</v>
      </c>
      <c r="F419" s="2">
        <f t="shared" si="25"/>
        <v>9</v>
      </c>
    </row>
    <row r="420" spans="2:6" x14ac:dyDescent="0.25">
      <c r="B420" s="2">
        <v>75400000000</v>
      </c>
      <c r="C420" s="2">
        <v>2025</v>
      </c>
      <c r="D420" s="2">
        <v>2016</v>
      </c>
      <c r="E420" s="2">
        <f t="shared" si="24"/>
        <v>9</v>
      </c>
      <c r="F420" s="2">
        <f t="shared" si="25"/>
        <v>9</v>
      </c>
    </row>
    <row r="421" spans="2:6" x14ac:dyDescent="0.25">
      <c r="B421" s="2">
        <v>20000000000</v>
      </c>
      <c r="C421" s="2">
        <v>2026</v>
      </c>
      <c r="D421" s="2">
        <v>2017</v>
      </c>
      <c r="E421" s="2">
        <f t="shared" si="24"/>
        <v>9</v>
      </c>
      <c r="F421" s="2">
        <f t="shared" si="25"/>
        <v>9</v>
      </c>
    </row>
    <row r="422" spans="2:6" x14ac:dyDescent="0.25">
      <c r="B422" s="2">
        <v>2000000000</v>
      </c>
      <c r="C422" s="2">
        <v>2006</v>
      </c>
      <c r="D422" s="2">
        <v>2016</v>
      </c>
      <c r="E422" s="2">
        <f t="shared" si="24"/>
        <v>-10</v>
      </c>
      <c r="F422" s="2">
        <f t="shared" si="25"/>
        <v>10</v>
      </c>
    </row>
    <row r="423" spans="2:6" x14ac:dyDescent="0.25">
      <c r="B423" s="2">
        <v>50000000000</v>
      </c>
      <c r="C423" s="2">
        <v>2025</v>
      </c>
      <c r="D423" s="2">
        <v>2015</v>
      </c>
      <c r="E423" s="2">
        <f t="shared" si="24"/>
        <v>10</v>
      </c>
      <c r="F423" s="2">
        <f t="shared" si="25"/>
        <v>10</v>
      </c>
    </row>
    <row r="424" spans="2:6" x14ac:dyDescent="0.25">
      <c r="B424" s="2">
        <v>500000000000</v>
      </c>
      <c r="C424" s="2">
        <v>2025</v>
      </c>
      <c r="D424" s="2">
        <v>2015</v>
      </c>
      <c r="E424" s="2">
        <f t="shared" si="24"/>
        <v>10</v>
      </c>
      <c r="F424" s="2">
        <f t="shared" si="25"/>
        <v>10</v>
      </c>
    </row>
    <row r="425" spans="2:6" x14ac:dyDescent="0.25">
      <c r="B425" s="2">
        <v>1300000000</v>
      </c>
      <c r="C425" s="2">
        <v>2025</v>
      </c>
      <c r="D425" s="2">
        <v>2015</v>
      </c>
      <c r="E425" s="2">
        <f t="shared" si="24"/>
        <v>10</v>
      </c>
      <c r="F425" s="2">
        <f t="shared" si="25"/>
        <v>10</v>
      </c>
    </row>
    <row r="426" spans="2:6" x14ac:dyDescent="0.25">
      <c r="B426" s="2">
        <v>500000000000</v>
      </c>
      <c r="C426" s="2">
        <v>2025</v>
      </c>
      <c r="D426" s="2">
        <v>2015</v>
      </c>
      <c r="E426" s="2">
        <f t="shared" si="24"/>
        <v>10</v>
      </c>
      <c r="F426" s="2">
        <f t="shared" si="25"/>
        <v>10</v>
      </c>
    </row>
    <row r="427" spans="2:6" x14ac:dyDescent="0.25">
      <c r="B427" s="2">
        <v>500000000000</v>
      </c>
      <c r="C427" s="2">
        <v>2025</v>
      </c>
      <c r="D427" s="2">
        <v>2015</v>
      </c>
      <c r="E427" s="2">
        <f t="shared" si="24"/>
        <v>10</v>
      </c>
      <c r="F427" s="2">
        <f t="shared" si="25"/>
        <v>10</v>
      </c>
    </row>
    <row r="428" spans="2:6" x14ac:dyDescent="0.25">
      <c r="B428" s="2">
        <v>27000000000</v>
      </c>
      <c r="C428" s="2">
        <v>2025</v>
      </c>
      <c r="D428" s="2">
        <v>2015</v>
      </c>
      <c r="E428" s="2">
        <f t="shared" si="24"/>
        <v>10</v>
      </c>
      <c r="F428" s="2">
        <f t="shared" si="25"/>
        <v>10</v>
      </c>
    </row>
    <row r="429" spans="2:6" x14ac:dyDescent="0.25">
      <c r="B429" s="2">
        <v>2200000000</v>
      </c>
      <c r="C429" s="2">
        <v>2025</v>
      </c>
      <c r="D429" s="2">
        <v>2015</v>
      </c>
      <c r="E429" s="2">
        <f t="shared" si="24"/>
        <v>10</v>
      </c>
      <c r="F429" s="2">
        <f t="shared" si="25"/>
        <v>10</v>
      </c>
    </row>
    <row r="430" spans="2:6" x14ac:dyDescent="0.25">
      <c r="B430" s="2">
        <v>50000000000</v>
      </c>
      <c r="C430" s="2">
        <v>2025</v>
      </c>
      <c r="D430" s="2">
        <v>2015</v>
      </c>
      <c r="E430" s="2">
        <f t="shared" si="24"/>
        <v>10</v>
      </c>
      <c r="F430" s="2">
        <f t="shared" si="25"/>
        <v>10</v>
      </c>
    </row>
    <row r="431" spans="2:6" x14ac:dyDescent="0.25">
      <c r="B431" s="2">
        <v>500000000</v>
      </c>
      <c r="C431" s="2">
        <v>2003</v>
      </c>
      <c r="D431" s="2">
        <v>2014</v>
      </c>
      <c r="E431" s="2">
        <f t="shared" si="24"/>
        <v>-11</v>
      </c>
      <c r="F431" s="2">
        <f t="shared" si="25"/>
        <v>11</v>
      </c>
    </row>
    <row r="432" spans="2:6" x14ac:dyDescent="0.25">
      <c r="B432" s="2">
        <v>50000000000</v>
      </c>
      <c r="C432" s="2">
        <v>2025</v>
      </c>
      <c r="D432" s="2">
        <v>2014</v>
      </c>
      <c r="E432" s="2">
        <f t="shared" si="24"/>
        <v>11</v>
      </c>
      <c r="F432" s="2">
        <f t="shared" si="25"/>
        <v>11</v>
      </c>
    </row>
    <row r="433" spans="2:6" x14ac:dyDescent="0.25">
      <c r="B433" s="2">
        <v>500000000</v>
      </c>
      <c r="C433" s="2">
        <v>2003</v>
      </c>
      <c r="D433" s="2">
        <v>2015</v>
      </c>
      <c r="E433" s="2">
        <f t="shared" si="24"/>
        <v>-12</v>
      </c>
      <c r="F433" s="2">
        <f t="shared" si="25"/>
        <v>12</v>
      </c>
    </row>
    <row r="434" spans="2:6" x14ac:dyDescent="0.25">
      <c r="B434" s="2">
        <v>2000000000</v>
      </c>
      <c r="C434" s="2">
        <v>2006</v>
      </c>
      <c r="D434" s="2">
        <v>2018</v>
      </c>
      <c r="E434" s="2">
        <f t="shared" si="24"/>
        <v>-12</v>
      </c>
      <c r="F434" s="2">
        <f t="shared" si="25"/>
        <v>12</v>
      </c>
    </row>
    <row r="435" spans="2:6" x14ac:dyDescent="0.25">
      <c r="B435" s="2">
        <v>2000000000</v>
      </c>
      <c r="C435" s="2">
        <v>2006</v>
      </c>
      <c r="D435" s="2">
        <v>2018</v>
      </c>
      <c r="E435" s="2">
        <f t="shared" si="24"/>
        <v>-12</v>
      </c>
      <c r="F435" s="2">
        <f t="shared" si="25"/>
        <v>12</v>
      </c>
    </row>
    <row r="436" spans="2:6" x14ac:dyDescent="0.25">
      <c r="B436" s="2">
        <v>500000000</v>
      </c>
      <c r="C436" s="2">
        <v>2003</v>
      </c>
      <c r="D436" s="2">
        <v>2016</v>
      </c>
      <c r="E436" s="2">
        <f t="shared" si="24"/>
        <v>-13</v>
      </c>
      <c r="F436" s="2">
        <f t="shared" si="25"/>
        <v>13</v>
      </c>
    </row>
    <row r="437" spans="2:6" x14ac:dyDescent="0.25">
      <c r="B437" s="2">
        <v>100000000</v>
      </c>
      <c r="C437" s="2">
        <v>1992</v>
      </c>
      <c r="D437" s="2">
        <v>2015</v>
      </c>
      <c r="E437" s="2">
        <f t="shared" si="24"/>
        <v>-23</v>
      </c>
      <c r="F437" s="2">
        <f t="shared" si="25"/>
        <v>23</v>
      </c>
    </row>
    <row r="438" spans="2:6" x14ac:dyDescent="0.25">
      <c r="B438" s="2">
        <v>100000000000</v>
      </c>
      <c r="C438" s="2">
        <v>2050</v>
      </c>
      <c r="D438" s="2">
        <v>2018</v>
      </c>
      <c r="E438" s="2">
        <f t="shared" si="24"/>
        <v>32</v>
      </c>
      <c r="F438" s="2">
        <f t="shared" si="25"/>
        <v>32</v>
      </c>
    </row>
    <row r="439" spans="2:6" x14ac:dyDescent="0.25">
      <c r="B439" s="2">
        <v>5000</v>
      </c>
      <c r="C439" s="2">
        <v>1950</v>
      </c>
      <c r="D439" s="2">
        <v>2016</v>
      </c>
      <c r="E439" s="2">
        <f t="shared" si="24"/>
        <v>-66</v>
      </c>
      <c r="F439" s="2">
        <f t="shared" si="25"/>
        <v>66</v>
      </c>
    </row>
    <row r="440" spans="2:6" x14ac:dyDescent="0.25">
      <c r="B440" s="2">
        <v>5000</v>
      </c>
      <c r="C440" s="2">
        <v>1950</v>
      </c>
      <c r="D440" s="2">
        <v>2018</v>
      </c>
      <c r="E440" s="2">
        <f t="shared" si="24"/>
        <v>-68</v>
      </c>
      <c r="F440" s="2">
        <f t="shared" si="25"/>
        <v>68</v>
      </c>
    </row>
    <row r="441" spans="2:6" x14ac:dyDescent="0.25">
      <c r="B441" s="2" t="s">
        <v>6</v>
      </c>
      <c r="C441" s="2" t="s">
        <v>15</v>
      </c>
      <c r="D441" s="2" t="s">
        <v>16</v>
      </c>
      <c r="E441" s="2"/>
    </row>
  </sheetData>
  <sortState ref="B1:H1703">
    <sortCondition ref="H1:H1703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1074-6339-4C6C-ABAA-E3CCF147DB34}">
  <sheetPr filterMode="1"/>
  <dimension ref="A1:K64"/>
  <sheetViews>
    <sheetView topLeftCell="B1" workbookViewId="0">
      <selection activeCell="H30" sqref="H30:K31"/>
    </sheetView>
  </sheetViews>
  <sheetFormatPr baseColWidth="10" defaultRowHeight="15" x14ac:dyDescent="0.25"/>
  <cols>
    <col min="1" max="1" width="19.140625" customWidth="1"/>
    <col min="2" max="2" width="18.140625" customWidth="1"/>
    <col min="3" max="3" width="19.42578125" customWidth="1"/>
    <col min="4" max="4" width="19.28515625" customWidth="1"/>
    <col min="5" max="5" width="20.5703125" customWidth="1"/>
    <col min="6" max="6" width="28.7109375" customWidth="1"/>
    <col min="7" max="7" width="11.42578125" customWidth="1"/>
    <col min="8" max="9" width="18" customWidth="1"/>
    <col min="10" max="10" width="12" bestFit="1" customWidth="1"/>
    <col min="11" max="11" width="16.140625" customWidth="1"/>
  </cols>
  <sheetData>
    <row r="1" spans="1:11" s="2" customFormat="1" x14ac:dyDescent="0.25">
      <c r="A1" s="2" t="s">
        <v>6</v>
      </c>
      <c r="E1" s="3" t="s">
        <v>17</v>
      </c>
      <c r="F1" s="3" t="s">
        <v>18</v>
      </c>
      <c r="K1" s="14"/>
    </row>
    <row r="2" spans="1:11" hidden="1" x14ac:dyDescent="0.25">
      <c r="A2" s="2">
        <v>5000</v>
      </c>
      <c r="B2" s="2">
        <v>1950</v>
      </c>
      <c r="C2" s="2">
        <v>2018</v>
      </c>
      <c r="I2" s="2">
        <v>25000000000</v>
      </c>
      <c r="J2" s="2">
        <v>2015</v>
      </c>
      <c r="K2" s="2">
        <v>2014</v>
      </c>
    </row>
    <row r="3" spans="1:11" hidden="1" x14ac:dyDescent="0.25">
      <c r="A3" s="2">
        <v>100000000</v>
      </c>
      <c r="B3" s="2">
        <v>1992</v>
      </c>
      <c r="C3" s="2">
        <v>2015</v>
      </c>
      <c r="I3" s="2">
        <v>25000000000</v>
      </c>
      <c r="J3" s="2">
        <v>2016</v>
      </c>
      <c r="K3" s="2">
        <v>2015</v>
      </c>
    </row>
    <row r="4" spans="1:11" hidden="1" x14ac:dyDescent="0.25">
      <c r="A4" s="2">
        <v>500000000</v>
      </c>
      <c r="B4" s="2">
        <v>2003</v>
      </c>
      <c r="C4" s="2">
        <v>2015</v>
      </c>
      <c r="I4" s="2">
        <v>171000000</v>
      </c>
      <c r="J4" s="2">
        <v>2016</v>
      </c>
      <c r="K4" s="2">
        <v>2015</v>
      </c>
    </row>
    <row r="5" spans="1:11" hidden="1" x14ac:dyDescent="0.25">
      <c r="A5" s="2">
        <v>500000000</v>
      </c>
      <c r="B5" s="2">
        <v>2003</v>
      </c>
      <c r="C5" s="2">
        <v>2014</v>
      </c>
      <c r="I5" s="2">
        <v>22900000000</v>
      </c>
      <c r="J5" s="2">
        <v>2016</v>
      </c>
      <c r="K5" s="2">
        <v>2015</v>
      </c>
    </row>
    <row r="6" spans="1:11" hidden="1" x14ac:dyDescent="0.25">
      <c r="A6" s="2">
        <v>500000000</v>
      </c>
      <c r="B6" s="2">
        <v>2003</v>
      </c>
      <c r="C6" s="2">
        <v>2016</v>
      </c>
      <c r="I6" s="2">
        <v>22900000000</v>
      </c>
      <c r="J6" s="2">
        <v>2016</v>
      </c>
      <c r="K6" s="2">
        <v>2015</v>
      </c>
    </row>
    <row r="7" spans="1:11" hidden="1" x14ac:dyDescent="0.25">
      <c r="A7" s="2">
        <v>500000000</v>
      </c>
      <c r="B7" s="2">
        <v>2003</v>
      </c>
      <c r="C7" s="2">
        <v>2011</v>
      </c>
      <c r="I7" s="2">
        <v>210000000</v>
      </c>
      <c r="J7" s="2">
        <v>2016</v>
      </c>
      <c r="K7" s="2">
        <v>2014</v>
      </c>
    </row>
    <row r="8" spans="1:11" hidden="1" x14ac:dyDescent="0.25">
      <c r="A8" s="2">
        <v>500000000</v>
      </c>
      <c r="B8" s="2">
        <v>2003</v>
      </c>
      <c r="C8" s="2">
        <v>2011</v>
      </c>
      <c r="I8" s="2">
        <v>6400000000</v>
      </c>
      <c r="J8" s="2">
        <v>2016</v>
      </c>
      <c r="K8" s="2">
        <v>2014</v>
      </c>
    </row>
    <row r="9" spans="1:11" hidden="1" x14ac:dyDescent="0.25">
      <c r="A9" s="2">
        <v>6000000000</v>
      </c>
      <c r="B9" s="2">
        <v>2006</v>
      </c>
      <c r="C9" s="2">
        <v>2015</v>
      </c>
      <c r="I9" s="2">
        <v>28400000000</v>
      </c>
      <c r="J9" s="2">
        <v>2017</v>
      </c>
      <c r="K9" s="2">
        <v>2015</v>
      </c>
    </row>
    <row r="10" spans="1:11" hidden="1" x14ac:dyDescent="0.25">
      <c r="A10" s="2">
        <v>2000000000</v>
      </c>
      <c r="B10" s="2">
        <v>2006</v>
      </c>
      <c r="C10" s="2">
        <v>2018</v>
      </c>
      <c r="I10" s="2">
        <v>28400000000</v>
      </c>
      <c r="J10" s="2">
        <v>2017</v>
      </c>
      <c r="K10" s="2">
        <v>2015</v>
      </c>
    </row>
    <row r="11" spans="1:11" hidden="1" x14ac:dyDescent="0.25">
      <c r="A11" s="2">
        <v>2000000000</v>
      </c>
      <c r="B11" s="2">
        <v>2006</v>
      </c>
      <c r="C11" s="2">
        <v>2016</v>
      </c>
      <c r="I11" s="2">
        <v>9400000</v>
      </c>
      <c r="J11" s="2">
        <v>2017</v>
      </c>
      <c r="K11" s="2">
        <v>2014</v>
      </c>
    </row>
    <row r="12" spans="1:11" hidden="1" x14ac:dyDescent="0.25">
      <c r="A12" s="2">
        <v>2000000000</v>
      </c>
      <c r="B12" s="2">
        <v>2010</v>
      </c>
      <c r="C12" s="2">
        <v>2016</v>
      </c>
    </row>
    <row r="13" spans="1:11" hidden="1" x14ac:dyDescent="0.25">
      <c r="A13" s="2">
        <v>8700000</v>
      </c>
      <c r="B13" s="2">
        <v>2010</v>
      </c>
      <c r="C13" s="2">
        <v>2011</v>
      </c>
    </row>
    <row r="14" spans="1:11" hidden="1" x14ac:dyDescent="0.25">
      <c r="A14" s="2">
        <v>12500000000</v>
      </c>
      <c r="B14" s="2">
        <v>2010</v>
      </c>
      <c r="C14" s="2">
        <v>2014</v>
      </c>
    </row>
    <row r="15" spans="1:11" hidden="1" x14ac:dyDescent="0.25">
      <c r="A15" s="2">
        <v>700000000</v>
      </c>
      <c r="B15" s="2">
        <v>2011</v>
      </c>
      <c r="C15" s="2">
        <v>2016</v>
      </c>
    </row>
    <row r="16" spans="1:11" hidden="1" x14ac:dyDescent="0.25">
      <c r="A16" s="2">
        <v>1900000</v>
      </c>
      <c r="B16" s="2">
        <v>2011</v>
      </c>
      <c r="C16" s="2">
        <v>2013</v>
      </c>
    </row>
    <row r="17" spans="1:11" hidden="1" x14ac:dyDescent="0.25">
      <c r="A17" s="2">
        <v>8700000000</v>
      </c>
      <c r="B17" s="2">
        <v>2012</v>
      </c>
      <c r="C17" s="2">
        <v>2018</v>
      </c>
    </row>
    <row r="18" spans="1:11" hidden="1" x14ac:dyDescent="0.25">
      <c r="A18" s="2">
        <v>8700000000</v>
      </c>
      <c r="B18" s="2">
        <v>2012</v>
      </c>
      <c r="C18" s="2">
        <v>2014</v>
      </c>
    </row>
    <row r="19" spans="1:11" hidden="1" x14ac:dyDescent="0.25">
      <c r="A19" s="2">
        <v>9000000000</v>
      </c>
      <c r="B19" s="2">
        <v>2012</v>
      </c>
      <c r="C19" s="2">
        <v>2014</v>
      </c>
    </row>
    <row r="20" spans="1:11" hidden="1" x14ac:dyDescent="0.25">
      <c r="A20" s="2">
        <v>8700000000</v>
      </c>
      <c r="B20" s="2">
        <v>2012</v>
      </c>
      <c r="C20" s="2">
        <v>2015</v>
      </c>
    </row>
    <row r="21" spans="1:11" hidden="1" x14ac:dyDescent="0.25">
      <c r="A21" s="2">
        <v>8700000000</v>
      </c>
      <c r="B21" s="2">
        <v>2012</v>
      </c>
      <c r="C21" s="2">
        <v>2015</v>
      </c>
    </row>
    <row r="22" spans="1:11" hidden="1" x14ac:dyDescent="0.25">
      <c r="A22" s="2">
        <v>11200000000</v>
      </c>
      <c r="B22" s="2">
        <v>2013</v>
      </c>
      <c r="C22" s="2">
        <v>2015</v>
      </c>
    </row>
    <row r="23" spans="1:11" hidden="1" x14ac:dyDescent="0.25">
      <c r="A23" s="2">
        <v>3030000000</v>
      </c>
      <c r="B23" s="2">
        <v>2013</v>
      </c>
      <c r="C23" s="2">
        <v>2016</v>
      </c>
    </row>
    <row r="24" spans="1:11" hidden="1" x14ac:dyDescent="0.25">
      <c r="A24" s="2">
        <v>11200000000</v>
      </c>
      <c r="B24" s="2">
        <v>2013</v>
      </c>
      <c r="C24" s="2">
        <v>2015</v>
      </c>
    </row>
    <row r="25" spans="1:11" hidden="1" x14ac:dyDescent="0.25">
      <c r="A25" s="2">
        <v>10000000</v>
      </c>
      <c r="B25" s="2">
        <v>2014</v>
      </c>
      <c r="C25" s="2">
        <v>2015</v>
      </c>
    </row>
    <row r="26" spans="1:11" hidden="1" x14ac:dyDescent="0.25">
      <c r="A26" s="2">
        <v>14400000000</v>
      </c>
      <c r="B26" s="2">
        <v>2014</v>
      </c>
      <c r="C26" s="2">
        <v>2015</v>
      </c>
    </row>
    <row r="27" spans="1:11" hidden="1" x14ac:dyDescent="0.25">
      <c r="A27" s="2">
        <v>3750000000</v>
      </c>
      <c r="B27" s="2">
        <v>2014</v>
      </c>
      <c r="C27" s="2">
        <v>2016</v>
      </c>
    </row>
    <row r="28" spans="1:11" hidden="1" x14ac:dyDescent="0.25">
      <c r="A28" s="2">
        <v>2000000000</v>
      </c>
      <c r="B28" s="2">
        <v>2014</v>
      </c>
      <c r="C28" s="2">
        <v>2018</v>
      </c>
    </row>
    <row r="29" spans="1:11" hidden="1" x14ac:dyDescent="0.25">
      <c r="A29" s="2">
        <v>14400000000</v>
      </c>
      <c r="B29" s="2">
        <v>2014</v>
      </c>
      <c r="C29" s="2">
        <v>2015</v>
      </c>
    </row>
    <row r="30" spans="1:11" x14ac:dyDescent="0.25">
      <c r="A30" s="2">
        <v>13900000000</v>
      </c>
      <c r="B30" s="2"/>
      <c r="C30" s="2"/>
      <c r="D30" s="7">
        <v>2015</v>
      </c>
      <c r="E30" s="14">
        <v>13900000000</v>
      </c>
      <c r="F30" s="1">
        <v>25000000000</v>
      </c>
      <c r="H30" s="3">
        <v>2015</v>
      </c>
      <c r="I30" s="17">
        <v>2016</v>
      </c>
      <c r="J30" s="17">
        <v>2017</v>
      </c>
      <c r="K30" s="17">
        <v>2018</v>
      </c>
    </row>
    <row r="31" spans="1:11" x14ac:dyDescent="0.25">
      <c r="A31" s="2">
        <v>15000000000</v>
      </c>
      <c r="B31" s="2"/>
      <c r="C31" s="2"/>
      <c r="D31" s="1">
        <f>AVERAGE(E30:E37)</f>
        <v>1883687500000</v>
      </c>
      <c r="E31" s="14">
        <v>15000000000</v>
      </c>
      <c r="G31" t="s">
        <v>27</v>
      </c>
      <c r="H31">
        <f>D31-F30</f>
        <v>1858687500000</v>
      </c>
      <c r="I31" s="9">
        <f>F44-D39</f>
        <v>11048181818.181818</v>
      </c>
      <c r="J31" s="14">
        <f>F51-E51</f>
        <v>1804700000</v>
      </c>
      <c r="K31" s="15">
        <f>F63-E60</f>
        <v>16091428571.428572</v>
      </c>
    </row>
    <row r="32" spans="1:11" x14ac:dyDescent="0.25">
      <c r="A32" s="2">
        <v>15000000000</v>
      </c>
      <c r="B32" s="2"/>
      <c r="C32" s="2"/>
      <c r="E32" s="14">
        <v>15000000000</v>
      </c>
      <c r="I32" s="9"/>
      <c r="J32" s="14"/>
      <c r="K32" s="14"/>
    </row>
    <row r="33" spans="1:11" x14ac:dyDescent="0.25">
      <c r="A33" s="2">
        <v>4880000000</v>
      </c>
      <c r="B33" s="2"/>
      <c r="C33" s="2"/>
      <c r="E33" s="14">
        <v>4880000000</v>
      </c>
      <c r="I33" s="9"/>
      <c r="J33" s="14"/>
      <c r="K33" s="14"/>
    </row>
    <row r="34" spans="1:11" x14ac:dyDescent="0.25">
      <c r="A34" s="2">
        <v>15400000000</v>
      </c>
      <c r="B34" s="2"/>
      <c r="C34" s="2"/>
      <c r="E34" s="14">
        <v>15400000000</v>
      </c>
      <c r="I34" s="9"/>
      <c r="J34" s="14"/>
      <c r="K34" s="14"/>
    </row>
    <row r="35" spans="1:11" x14ac:dyDescent="0.25">
      <c r="A35" s="2">
        <v>4920000000</v>
      </c>
      <c r="B35" s="2"/>
      <c r="C35" s="2"/>
      <c r="E35" s="14">
        <v>4920000000</v>
      </c>
      <c r="I35" s="9"/>
      <c r="J35" s="14"/>
      <c r="K35" s="14"/>
    </row>
    <row r="36" spans="1:11" x14ac:dyDescent="0.25">
      <c r="A36" s="2">
        <v>400000000</v>
      </c>
      <c r="B36" s="2"/>
      <c r="C36" s="2"/>
      <c r="E36" s="14">
        <v>400000000</v>
      </c>
      <c r="I36" s="9"/>
      <c r="J36" s="14"/>
      <c r="K36" s="14"/>
    </row>
    <row r="37" spans="1:11" x14ac:dyDescent="0.25">
      <c r="A37" s="2">
        <v>15000000000000</v>
      </c>
      <c r="B37" s="2"/>
      <c r="C37" s="2"/>
      <c r="E37" s="14">
        <v>15000000000000</v>
      </c>
      <c r="I37" s="9"/>
      <c r="J37" s="14"/>
      <c r="K37" s="14"/>
    </row>
    <row r="38" spans="1:11" x14ac:dyDescent="0.25">
      <c r="A38" s="2">
        <v>400000000</v>
      </c>
      <c r="B38" s="2"/>
      <c r="C38" s="2"/>
      <c r="D38" s="7">
        <v>2016</v>
      </c>
      <c r="E38" s="14">
        <v>400000000</v>
      </c>
      <c r="F38" s="14">
        <v>210000000</v>
      </c>
      <c r="I38" s="9"/>
      <c r="J38" s="14"/>
    </row>
    <row r="39" spans="1:11" x14ac:dyDescent="0.25">
      <c r="A39" s="2">
        <v>15000000000</v>
      </c>
      <c r="B39" s="2"/>
      <c r="C39" s="2"/>
      <c r="D39" s="1">
        <f>AVERAGE(E38:E48)</f>
        <v>11851818181.818182</v>
      </c>
      <c r="E39" s="14">
        <v>15000000000</v>
      </c>
      <c r="F39" s="14">
        <v>6400000000</v>
      </c>
      <c r="I39" s="9"/>
      <c r="J39" s="14"/>
    </row>
    <row r="40" spans="1:11" x14ac:dyDescent="0.25">
      <c r="A40" s="2">
        <v>2000000000</v>
      </c>
      <c r="B40" s="2"/>
      <c r="C40" s="2"/>
      <c r="E40" s="14">
        <v>2000000000</v>
      </c>
      <c r="F40" s="14">
        <v>25000000000</v>
      </c>
      <c r="I40" s="9"/>
      <c r="J40" s="14"/>
    </row>
    <row r="41" spans="1:11" x14ac:dyDescent="0.25">
      <c r="A41" s="2">
        <v>6380000000</v>
      </c>
      <c r="B41" s="2"/>
      <c r="C41" s="2"/>
      <c r="E41" s="14">
        <v>6380000000</v>
      </c>
      <c r="F41" s="14">
        <v>171000000</v>
      </c>
      <c r="I41" s="9"/>
      <c r="J41" s="14"/>
    </row>
    <row r="42" spans="1:11" x14ac:dyDescent="0.25">
      <c r="A42" s="2">
        <v>6000000000</v>
      </c>
      <c r="B42" s="2"/>
      <c r="C42" s="2"/>
      <c r="E42" s="14">
        <v>6000000000</v>
      </c>
      <c r="F42" s="14">
        <v>22900000000</v>
      </c>
      <c r="I42" s="9"/>
      <c r="J42" s="14"/>
    </row>
    <row r="43" spans="1:11" x14ac:dyDescent="0.25">
      <c r="A43" s="2">
        <v>16000000000</v>
      </c>
      <c r="B43" s="2"/>
      <c r="C43" s="2"/>
      <c r="E43" s="14">
        <v>16000000000</v>
      </c>
      <c r="F43" s="14">
        <v>22900000000</v>
      </c>
      <c r="I43" s="9"/>
      <c r="J43" s="14"/>
    </row>
    <row r="44" spans="1:11" x14ac:dyDescent="0.25">
      <c r="A44" s="2">
        <v>6380000000</v>
      </c>
      <c r="B44" s="2"/>
      <c r="C44" s="2"/>
      <c r="E44" s="14">
        <v>6380000000</v>
      </c>
      <c r="F44" s="1">
        <f>AVERAGE(F43)</f>
        <v>22900000000</v>
      </c>
      <c r="I44" s="9"/>
      <c r="J44" s="14"/>
    </row>
    <row r="45" spans="1:11" x14ac:dyDescent="0.25">
      <c r="A45" s="2">
        <v>6400000000</v>
      </c>
      <c r="B45" s="2"/>
      <c r="C45" s="2"/>
      <c r="E45" s="14">
        <v>6400000000</v>
      </c>
      <c r="I45" s="9"/>
      <c r="J45" s="14"/>
    </row>
    <row r="46" spans="1:11" x14ac:dyDescent="0.25">
      <c r="A46" s="2">
        <v>50000000000</v>
      </c>
      <c r="B46" s="2"/>
      <c r="C46" s="2"/>
      <c r="E46" s="14">
        <v>50000000000</v>
      </c>
      <c r="I46" s="9"/>
      <c r="J46" s="14"/>
    </row>
    <row r="47" spans="1:11" x14ac:dyDescent="0.25">
      <c r="A47" s="2">
        <v>6400000000</v>
      </c>
      <c r="B47" s="2"/>
      <c r="C47" s="2"/>
      <c r="E47" s="14">
        <v>6400000000</v>
      </c>
      <c r="I47" s="9"/>
      <c r="J47" s="14"/>
    </row>
    <row r="48" spans="1:11" x14ac:dyDescent="0.25">
      <c r="A48" s="2">
        <v>15410000000</v>
      </c>
      <c r="B48" s="2"/>
      <c r="C48" s="2"/>
      <c r="E48" s="14">
        <v>15410000000</v>
      </c>
      <c r="I48" s="9"/>
      <c r="J48" s="14"/>
    </row>
    <row r="49" spans="1:10" x14ac:dyDescent="0.25">
      <c r="A49" s="2">
        <v>16400000000</v>
      </c>
      <c r="B49" s="2"/>
      <c r="C49" s="2"/>
      <c r="D49" s="7">
        <v>2017</v>
      </c>
      <c r="E49" s="14">
        <v>16400000000</v>
      </c>
      <c r="F49" s="14">
        <v>9400000</v>
      </c>
      <c r="I49" s="9"/>
      <c r="J49" s="14"/>
    </row>
    <row r="50" spans="1:10" x14ac:dyDescent="0.25">
      <c r="A50" s="2">
        <v>8400000000</v>
      </c>
      <c r="B50" s="2"/>
      <c r="C50" s="2"/>
      <c r="E50" s="14">
        <v>8400000000</v>
      </c>
      <c r="F50" s="14">
        <v>28400000000</v>
      </c>
      <c r="I50" s="9"/>
      <c r="J50" s="14"/>
    </row>
    <row r="51" spans="1:10" x14ac:dyDescent="0.25">
      <c r="A51" s="14" t="s">
        <v>6</v>
      </c>
      <c r="B51" s="14"/>
      <c r="C51" s="14"/>
      <c r="E51" s="1">
        <f>AVERAGE(E49:E50)</f>
        <v>12400000000</v>
      </c>
      <c r="F51" s="1">
        <f>AVERAGE(F49:F50)</f>
        <v>14204700000</v>
      </c>
    </row>
    <row r="52" spans="1:10" x14ac:dyDescent="0.25">
      <c r="A52" s="14">
        <v>25000000000</v>
      </c>
      <c r="B52" s="14"/>
      <c r="C52" s="14"/>
      <c r="D52" s="7"/>
    </row>
    <row r="53" spans="1:10" x14ac:dyDescent="0.25">
      <c r="A53" s="14">
        <v>210000000</v>
      </c>
      <c r="B53" s="14"/>
      <c r="C53" s="14"/>
      <c r="D53" s="18">
        <v>2018</v>
      </c>
      <c r="E53" s="14">
        <v>8400000000</v>
      </c>
      <c r="F53" s="14">
        <v>34800000000</v>
      </c>
      <c r="G53" s="14"/>
    </row>
    <row r="54" spans="1:10" x14ac:dyDescent="0.25">
      <c r="A54" s="14">
        <v>9400000</v>
      </c>
      <c r="B54" s="14"/>
      <c r="C54" s="14"/>
      <c r="E54" s="14">
        <v>17800000000</v>
      </c>
      <c r="F54" s="14">
        <v>17000000000</v>
      </c>
      <c r="G54" s="15"/>
    </row>
    <row r="55" spans="1:10" x14ac:dyDescent="0.25">
      <c r="A55" s="14">
        <v>6400000000</v>
      </c>
      <c r="B55" s="14"/>
      <c r="C55" s="14"/>
      <c r="E55" s="14">
        <v>34800000000</v>
      </c>
      <c r="F55" s="14">
        <v>34800000000</v>
      </c>
      <c r="G55" s="15"/>
    </row>
    <row r="56" spans="1:10" x14ac:dyDescent="0.25">
      <c r="A56" s="14">
        <v>25000000000</v>
      </c>
      <c r="B56" s="14"/>
      <c r="C56" s="14"/>
      <c r="E56" s="14">
        <v>8400000000</v>
      </c>
      <c r="F56" s="14">
        <v>34800000000</v>
      </c>
    </row>
    <row r="57" spans="1:10" x14ac:dyDescent="0.25">
      <c r="A57" s="14">
        <v>171000000</v>
      </c>
      <c r="B57" s="14"/>
      <c r="C57" s="14"/>
      <c r="E57" s="14">
        <v>8400000000</v>
      </c>
      <c r="F57" s="14">
        <v>34800000000</v>
      </c>
    </row>
    <row r="58" spans="1:10" x14ac:dyDescent="0.25">
      <c r="A58" s="14">
        <v>22900000000</v>
      </c>
      <c r="B58" s="14"/>
      <c r="C58" s="14"/>
      <c r="E58" s="14">
        <v>5000000000</v>
      </c>
      <c r="F58" s="14">
        <v>22000000000</v>
      </c>
    </row>
    <row r="59" spans="1:10" x14ac:dyDescent="0.25">
      <c r="A59" s="14">
        <v>28400000000</v>
      </c>
      <c r="B59" s="14"/>
      <c r="C59" s="14"/>
      <c r="D59" s="7"/>
      <c r="E59" s="14">
        <v>8400000000</v>
      </c>
      <c r="F59" s="14">
        <v>34800000000</v>
      </c>
    </row>
    <row r="60" spans="1:10" x14ac:dyDescent="0.25">
      <c r="A60" s="14">
        <v>22900000000</v>
      </c>
      <c r="B60" s="14"/>
      <c r="C60" s="14"/>
      <c r="E60" s="16">
        <f>AVERAGE(E53:E59)</f>
        <v>13028571428.571428</v>
      </c>
      <c r="F60" s="14">
        <v>23400000000</v>
      </c>
    </row>
    <row r="61" spans="1:10" x14ac:dyDescent="0.25">
      <c r="A61" s="14"/>
      <c r="B61" s="14"/>
      <c r="C61" s="14"/>
      <c r="E61" s="15"/>
      <c r="F61" s="14">
        <v>20000000000</v>
      </c>
    </row>
    <row r="62" spans="1:10" x14ac:dyDescent="0.25">
      <c r="F62" s="14">
        <v>34800000000</v>
      </c>
    </row>
    <row r="63" spans="1:10" x14ac:dyDescent="0.25">
      <c r="F63" s="16">
        <f>AVERAGE(F53:F62)</f>
        <v>29120000000</v>
      </c>
    </row>
    <row r="64" spans="1:10" x14ac:dyDescent="0.25">
      <c r="F64" s="15"/>
    </row>
  </sheetData>
  <autoFilter ref="A1:C50" xr:uid="{6E912794-5385-4054-A0C2-64D18E993B18}">
    <filterColumn colId="1">
      <filters>
        <filter val="2015"/>
        <filter val="2016"/>
        <filter val="2017"/>
      </filters>
    </filterColumn>
  </autoFilter>
  <sortState ref="A52:C61">
    <sortCondition ref="C52:C61"/>
  </sortState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2D38-61D3-4427-8385-FEA48E868E82}">
  <dimension ref="A2:L22"/>
  <sheetViews>
    <sheetView tabSelected="1" workbookViewId="0">
      <selection sqref="A1:D1048576"/>
    </sheetView>
  </sheetViews>
  <sheetFormatPr baseColWidth="10" defaultRowHeight="15" x14ac:dyDescent="0.25"/>
  <cols>
    <col min="3" max="3" width="12" bestFit="1" customWidth="1"/>
    <col min="6" max="7" width="12" bestFit="1" customWidth="1"/>
  </cols>
  <sheetData>
    <row r="2" spans="1:12" x14ac:dyDescent="0.25">
      <c r="A2" s="3">
        <v>2012</v>
      </c>
      <c r="B2" s="3">
        <v>2015</v>
      </c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</row>
    <row r="3" spans="1:12" x14ac:dyDescent="0.25">
      <c r="A3" s="14">
        <v>60000000</v>
      </c>
      <c r="B3" s="14">
        <v>4200000000</v>
      </c>
      <c r="C3" s="14">
        <v>1600000000</v>
      </c>
      <c r="D3" s="14">
        <v>11000000000</v>
      </c>
      <c r="E3" s="14">
        <v>5135000000</v>
      </c>
      <c r="F3" s="14">
        <v>15100000000</v>
      </c>
      <c r="G3" s="14">
        <v>12000000000</v>
      </c>
      <c r="H3" s="14">
        <v>20000000000</v>
      </c>
      <c r="I3" s="14">
        <v>2600000000</v>
      </c>
      <c r="J3" s="14">
        <v>1069000000</v>
      </c>
      <c r="K3" s="14">
        <v>227000000</v>
      </c>
      <c r="L3" s="14">
        <v>75400000000</v>
      </c>
    </row>
    <row r="4" spans="1:12" x14ac:dyDescent="0.25">
      <c r="A4" s="14">
        <v>8700000000</v>
      </c>
      <c r="B4" s="14">
        <v>1700000000</v>
      </c>
      <c r="C4" s="14">
        <v>7300000000</v>
      </c>
      <c r="D4" s="14">
        <v>14000000000</v>
      </c>
      <c r="E4" s="14">
        <v>13000000000</v>
      </c>
      <c r="F4" s="14">
        <v>17000000000</v>
      </c>
      <c r="G4" s="14">
        <v>13500000000</v>
      </c>
      <c r="H4" s="14">
        <v>18500000000</v>
      </c>
      <c r="I4" s="14">
        <v>1700000000</v>
      </c>
    </row>
    <row r="5" spans="1:12" x14ac:dyDescent="0.25">
      <c r="B5" s="14">
        <v>7100000000</v>
      </c>
      <c r="C5" s="14">
        <v>1400000000</v>
      </c>
      <c r="D5" s="14">
        <v>17000000000</v>
      </c>
      <c r="E5" s="14">
        <v>15500000000</v>
      </c>
      <c r="F5" s="14">
        <v>20000000000</v>
      </c>
      <c r="G5" s="14">
        <v>12000000000</v>
      </c>
      <c r="H5" s="14">
        <v>21500000000</v>
      </c>
      <c r="I5" s="14">
        <v>8600000000</v>
      </c>
    </row>
    <row r="6" spans="1:12" x14ac:dyDescent="0.25">
      <c r="B6" s="14">
        <v>1300000000</v>
      </c>
      <c r="C6" s="14">
        <v>9000000000</v>
      </c>
      <c r="D6" s="14">
        <v>17700000000</v>
      </c>
      <c r="E6" s="14">
        <v>17700000000</v>
      </c>
      <c r="F6" s="14">
        <v>21700000000</v>
      </c>
      <c r="G6" s="14">
        <v>25000000000</v>
      </c>
      <c r="H6" s="14">
        <v>26000000000</v>
      </c>
      <c r="I6" s="14">
        <v>1300000000</v>
      </c>
    </row>
    <row r="7" spans="1:12" x14ac:dyDescent="0.25">
      <c r="C7" s="14">
        <v>12500000000</v>
      </c>
      <c r="D7" s="14">
        <v>18000000000</v>
      </c>
      <c r="E7" s="14">
        <v>19800000000</v>
      </c>
      <c r="F7" s="14">
        <v>22000000000</v>
      </c>
      <c r="G7" s="14">
        <v>12000000000</v>
      </c>
      <c r="H7" s="14">
        <v>26700000000</v>
      </c>
      <c r="I7" s="14">
        <v>1500000000</v>
      </c>
    </row>
    <row r="8" spans="1:12" x14ac:dyDescent="0.25">
      <c r="C8" s="14">
        <v>14500000000</v>
      </c>
      <c r="D8" s="14">
        <v>992000000</v>
      </c>
      <c r="E8" s="14">
        <v>20000000000</v>
      </c>
      <c r="G8" s="14">
        <v>12000000000</v>
      </c>
      <c r="H8" s="14">
        <v>189000000</v>
      </c>
      <c r="I8" s="14">
        <v>571000000</v>
      </c>
    </row>
    <row r="9" spans="1:12" x14ac:dyDescent="0.25">
      <c r="C9" s="14">
        <v>17000000000</v>
      </c>
      <c r="G9" s="14">
        <v>12000000000</v>
      </c>
      <c r="H9" s="14">
        <v>14200000000</v>
      </c>
      <c r="I9" s="14">
        <v>2600000000</v>
      </c>
    </row>
    <row r="10" spans="1:12" x14ac:dyDescent="0.25">
      <c r="C10" s="14">
        <v>17500000000</v>
      </c>
      <c r="G10" s="14">
        <v>12000000000</v>
      </c>
      <c r="H10" s="14">
        <v>1800000000</v>
      </c>
    </row>
    <row r="11" spans="1:12" x14ac:dyDescent="0.25">
      <c r="G11" s="14">
        <v>25000000000</v>
      </c>
      <c r="H11" s="14">
        <v>8600000000</v>
      </c>
    </row>
    <row r="12" spans="1:12" x14ac:dyDescent="0.25">
      <c r="G12" s="14">
        <v>12000000000</v>
      </c>
      <c r="H12" s="14">
        <v>1400000000</v>
      </c>
    </row>
    <row r="13" spans="1:12" x14ac:dyDescent="0.25">
      <c r="G13" s="14">
        <v>12000000000</v>
      </c>
    </row>
    <row r="14" spans="1:12" x14ac:dyDescent="0.25">
      <c r="G14" s="14">
        <v>17500000000</v>
      </c>
    </row>
    <row r="15" spans="1:12" x14ac:dyDescent="0.25">
      <c r="G15" s="14">
        <v>19000000000</v>
      </c>
    </row>
    <row r="16" spans="1:12" x14ac:dyDescent="0.25">
      <c r="G16" s="14">
        <v>22000000000</v>
      </c>
    </row>
    <row r="17" spans="7:7" x14ac:dyDescent="0.25">
      <c r="G17" s="14">
        <v>24000000000</v>
      </c>
    </row>
    <row r="18" spans="7:7" x14ac:dyDescent="0.25">
      <c r="G18" s="14">
        <v>24500000000</v>
      </c>
    </row>
    <row r="19" spans="7:7" x14ac:dyDescent="0.25">
      <c r="G19" s="14">
        <v>55000000</v>
      </c>
    </row>
    <row r="20" spans="7:7" x14ac:dyDescent="0.25">
      <c r="G20" s="14">
        <v>30700000000</v>
      </c>
    </row>
    <row r="21" spans="7:7" x14ac:dyDescent="0.25">
      <c r="G21" s="14">
        <v>76000000000</v>
      </c>
    </row>
    <row r="22" spans="7:7" x14ac:dyDescent="0.25">
      <c r="G22" s="14">
        <v>50000000000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50B6-E9B8-4DC9-9ED9-0EE75665876E}">
  <dimension ref="A2:L37"/>
  <sheetViews>
    <sheetView workbookViewId="0">
      <selection activeCell="A2" sqref="A1:C1048576"/>
    </sheetView>
  </sheetViews>
  <sheetFormatPr baseColWidth="10" defaultRowHeight="15" x14ac:dyDescent="0.25"/>
  <cols>
    <col min="6" max="6" width="12" bestFit="1" customWidth="1"/>
  </cols>
  <sheetData>
    <row r="2" spans="1:12" x14ac:dyDescent="0.25">
      <c r="A2" s="3">
        <v>2014</v>
      </c>
      <c r="B2" s="3">
        <v>2015</v>
      </c>
      <c r="C2" s="3">
        <v>2016</v>
      </c>
      <c r="D2" s="3">
        <v>2017</v>
      </c>
      <c r="E2" s="3">
        <v>2018</v>
      </c>
      <c r="F2" s="3">
        <v>2020</v>
      </c>
      <c r="G2" s="3">
        <v>2021</v>
      </c>
      <c r="H2" s="3">
        <v>2022</v>
      </c>
      <c r="I2" s="3">
        <v>2024</v>
      </c>
      <c r="J2" s="3">
        <v>2025</v>
      </c>
      <c r="K2" s="3">
        <v>2026</v>
      </c>
      <c r="L2" s="3">
        <v>2030</v>
      </c>
    </row>
    <row r="3" spans="1:12" x14ac:dyDescent="0.25">
      <c r="A3" s="14">
        <v>10000000</v>
      </c>
      <c r="B3" s="14">
        <v>300000000</v>
      </c>
      <c r="C3" s="14">
        <v>23600000</v>
      </c>
      <c r="D3" s="14">
        <v>20000000</v>
      </c>
      <c r="E3" s="14">
        <v>40000000</v>
      </c>
      <c r="F3" s="14">
        <v>250000000</v>
      </c>
      <c r="G3" s="14">
        <v>380000000</v>
      </c>
      <c r="H3" s="14">
        <v>1300000000</v>
      </c>
      <c r="I3" s="14">
        <v>95000000</v>
      </c>
      <c r="J3" s="14">
        <v>95000000</v>
      </c>
      <c r="K3" s="14">
        <v>220000000</v>
      </c>
      <c r="L3" s="14">
        <v>400000000</v>
      </c>
    </row>
    <row r="4" spans="1:12" x14ac:dyDescent="0.25">
      <c r="C4" s="14">
        <v>210000000</v>
      </c>
      <c r="F4" s="14">
        <v>250000000</v>
      </c>
      <c r="H4" s="14">
        <v>100000000</v>
      </c>
      <c r="J4" s="14">
        <v>95000000</v>
      </c>
    </row>
    <row r="5" spans="1:12" x14ac:dyDescent="0.25">
      <c r="C5" s="14">
        <v>210000000</v>
      </c>
      <c r="F5" s="14">
        <v>24000000000</v>
      </c>
      <c r="H5" s="14">
        <v>1300000000</v>
      </c>
      <c r="J5" s="14">
        <v>1300000000</v>
      </c>
    </row>
    <row r="6" spans="1:12" x14ac:dyDescent="0.25">
      <c r="F6" s="14">
        <v>250000000</v>
      </c>
    </row>
    <row r="7" spans="1:12" x14ac:dyDescent="0.25">
      <c r="F7" s="14">
        <v>30100000000</v>
      </c>
    </row>
    <row r="8" spans="1:12" x14ac:dyDescent="0.25">
      <c r="F8" s="14">
        <v>30700000000</v>
      </c>
    </row>
    <row r="9" spans="1:12" x14ac:dyDescent="0.25">
      <c r="F9" s="14">
        <v>150000000</v>
      </c>
    </row>
    <row r="10" spans="1:12" x14ac:dyDescent="0.25">
      <c r="F10" s="14">
        <v>152000000</v>
      </c>
    </row>
    <row r="11" spans="1:12" x14ac:dyDescent="0.25">
      <c r="F11" s="14">
        <v>30700000000</v>
      </c>
    </row>
    <row r="12" spans="1:12" x14ac:dyDescent="0.25">
      <c r="F12" s="14">
        <v>250000000</v>
      </c>
    </row>
    <row r="13" spans="1:12" x14ac:dyDescent="0.25">
      <c r="F13" s="14">
        <v>250000000</v>
      </c>
    </row>
    <row r="14" spans="1:12" x14ac:dyDescent="0.25">
      <c r="F14" s="14">
        <v>30100000000</v>
      </c>
    </row>
    <row r="15" spans="1:12" x14ac:dyDescent="0.25">
      <c r="F15" s="14">
        <v>35000000</v>
      </c>
    </row>
    <row r="16" spans="1:12" x14ac:dyDescent="0.25">
      <c r="F16" s="14">
        <v>250000000</v>
      </c>
    </row>
    <row r="17" spans="6:6" x14ac:dyDescent="0.25">
      <c r="F17" s="14">
        <v>30700000000</v>
      </c>
    </row>
    <row r="18" spans="6:6" x14ac:dyDescent="0.25">
      <c r="F18" s="14">
        <v>250000000</v>
      </c>
    </row>
    <row r="19" spans="6:6" x14ac:dyDescent="0.25">
      <c r="F19" s="14">
        <v>1500000000</v>
      </c>
    </row>
    <row r="20" spans="6:6" x14ac:dyDescent="0.25">
      <c r="F20" s="14">
        <v>52000000</v>
      </c>
    </row>
    <row r="21" spans="6:6" x14ac:dyDescent="0.25">
      <c r="F21" s="14">
        <v>150000000</v>
      </c>
    </row>
    <row r="22" spans="6:6" x14ac:dyDescent="0.25">
      <c r="F22" s="14">
        <v>3500000000</v>
      </c>
    </row>
    <row r="23" spans="6:6" x14ac:dyDescent="0.25">
      <c r="F23" s="14">
        <v>4000000000</v>
      </c>
    </row>
    <row r="24" spans="6:6" x14ac:dyDescent="0.25">
      <c r="F24" s="14">
        <v>92000000</v>
      </c>
    </row>
    <row r="25" spans="6:6" x14ac:dyDescent="0.25">
      <c r="F25" s="14">
        <v>250000000</v>
      </c>
    </row>
    <row r="26" spans="6:6" x14ac:dyDescent="0.25">
      <c r="F26" s="14">
        <v>250000000</v>
      </c>
    </row>
    <row r="27" spans="6:6" x14ac:dyDescent="0.25">
      <c r="F27" s="14">
        <v>25000000</v>
      </c>
    </row>
    <row r="28" spans="6:6" x14ac:dyDescent="0.25">
      <c r="F28" s="14">
        <v>220000000</v>
      </c>
    </row>
    <row r="29" spans="6:6" x14ac:dyDescent="0.25">
      <c r="F29" s="14">
        <v>60000000000</v>
      </c>
    </row>
    <row r="30" spans="6:6" x14ac:dyDescent="0.25">
      <c r="F30" s="14">
        <v>250000000</v>
      </c>
    </row>
    <row r="31" spans="6:6" x14ac:dyDescent="0.25">
      <c r="F31" s="14">
        <v>250000000</v>
      </c>
    </row>
    <row r="32" spans="6:6" x14ac:dyDescent="0.25">
      <c r="F32" s="14">
        <v>250000</v>
      </c>
    </row>
    <row r="33" spans="6:6" x14ac:dyDescent="0.25">
      <c r="F33" s="14">
        <v>250000000</v>
      </c>
    </row>
    <row r="34" spans="6:6" x14ac:dyDescent="0.25">
      <c r="F34" s="14">
        <v>250000000</v>
      </c>
    </row>
    <row r="35" spans="6:6" x14ac:dyDescent="0.25">
      <c r="F35" s="14">
        <v>60000000</v>
      </c>
    </row>
    <row r="36" spans="6:6" x14ac:dyDescent="0.25">
      <c r="F36" s="14">
        <v>5000000000</v>
      </c>
    </row>
    <row r="37" spans="6:6" x14ac:dyDescent="0.25">
      <c r="F37" s="14">
        <v>3500000000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9CEE-1176-4C99-BEF1-CC20E04030D0}">
  <dimension ref="A1:Y307"/>
  <sheetViews>
    <sheetView workbookViewId="0">
      <selection activeCell="L7" sqref="L7"/>
    </sheetView>
  </sheetViews>
  <sheetFormatPr baseColWidth="10" defaultRowHeight="15" x14ac:dyDescent="0.25"/>
  <cols>
    <col min="4" max="4" width="12" bestFit="1" customWidth="1"/>
    <col min="9" max="9" width="11.42578125" style="14"/>
    <col min="20" max="20" width="12" bestFit="1" customWidth="1"/>
    <col min="24" max="24" width="12" bestFit="1" customWidth="1"/>
  </cols>
  <sheetData>
    <row r="1" spans="1:25" x14ac:dyDescent="0.25">
      <c r="A1" s="3">
        <v>2012</v>
      </c>
      <c r="B1" s="3">
        <v>2013</v>
      </c>
      <c r="C1" s="3">
        <v>2014</v>
      </c>
      <c r="D1" s="3">
        <v>2015</v>
      </c>
      <c r="E1" s="3">
        <v>2016</v>
      </c>
      <c r="F1" s="3">
        <v>2017</v>
      </c>
      <c r="G1" s="3">
        <v>2018</v>
      </c>
      <c r="H1" s="3">
        <v>2019</v>
      </c>
      <c r="I1" s="19">
        <v>2020</v>
      </c>
      <c r="J1" s="3">
        <v>2021</v>
      </c>
      <c r="K1" s="3">
        <v>2022</v>
      </c>
      <c r="L1" s="3">
        <v>2023</v>
      </c>
      <c r="M1" s="3">
        <v>2024</v>
      </c>
      <c r="N1" s="3">
        <v>2025</v>
      </c>
      <c r="O1" s="3">
        <v>2030</v>
      </c>
      <c r="P1" s="3">
        <v>2050</v>
      </c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14">
        <v>8700000000</v>
      </c>
      <c r="B2" s="14">
        <v>11200000000</v>
      </c>
      <c r="C2" s="14">
        <v>13000000000</v>
      </c>
      <c r="D2" s="14">
        <v>4900000000</v>
      </c>
      <c r="E2" s="14">
        <v>25000000000</v>
      </c>
      <c r="F2" s="14">
        <v>13000000000</v>
      </c>
      <c r="G2" s="14">
        <v>20000000000</v>
      </c>
      <c r="H2" s="14">
        <v>22000000000</v>
      </c>
      <c r="I2" s="14">
        <v>25000000000</v>
      </c>
      <c r="J2" s="14">
        <v>28000000000</v>
      </c>
      <c r="K2" s="14">
        <v>36400000000</v>
      </c>
      <c r="L2" s="14">
        <v>27900000000</v>
      </c>
      <c r="M2" s="14">
        <v>30900000000</v>
      </c>
      <c r="N2" s="14">
        <v>50000000000</v>
      </c>
      <c r="O2" s="14">
        <v>100000000000</v>
      </c>
      <c r="P2" s="14">
        <v>100000000000</v>
      </c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4">
        <v>4000000000</v>
      </c>
      <c r="B3" s="14">
        <v>11200000000</v>
      </c>
      <c r="C3" s="14">
        <v>7000000000</v>
      </c>
      <c r="D3" s="14">
        <v>15000000000</v>
      </c>
      <c r="E3" s="14">
        <v>16000000000</v>
      </c>
      <c r="F3" s="14">
        <v>18000000000</v>
      </c>
      <c r="G3" s="14">
        <v>34800000000</v>
      </c>
      <c r="H3" s="14">
        <v>600000000000</v>
      </c>
      <c r="I3" s="14">
        <v>7500000000</v>
      </c>
      <c r="J3" s="14">
        <v>23200000000</v>
      </c>
      <c r="K3" s="14">
        <v>2100000000</v>
      </c>
      <c r="L3" s="14">
        <v>51000000000</v>
      </c>
      <c r="M3" s="14">
        <v>61000000000</v>
      </c>
      <c r="N3" s="14">
        <v>50000000000</v>
      </c>
      <c r="O3" s="14">
        <v>500000000000</v>
      </c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4">
        <v>8700000000</v>
      </c>
      <c r="B4" s="14">
        <v>11200000000</v>
      </c>
      <c r="C4" s="14">
        <v>14400000000</v>
      </c>
      <c r="D4" s="14">
        <v>15000000000</v>
      </c>
      <c r="E4" s="14">
        <v>6380000000</v>
      </c>
      <c r="F4" s="14">
        <v>22900000000</v>
      </c>
      <c r="G4" s="14">
        <v>8400000000</v>
      </c>
      <c r="H4" s="14">
        <v>19400000000</v>
      </c>
      <c r="I4" s="14">
        <v>30000000000</v>
      </c>
      <c r="J4" s="14">
        <v>28000000000</v>
      </c>
      <c r="K4" s="14">
        <v>50000000000</v>
      </c>
      <c r="L4" s="14">
        <v>51110000000</v>
      </c>
      <c r="M4" s="14">
        <v>62120000000</v>
      </c>
      <c r="N4" s="14">
        <v>27000000000</v>
      </c>
      <c r="O4" s="14">
        <v>500000000000</v>
      </c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14">
        <v>8700000000</v>
      </c>
      <c r="B5" s="14">
        <v>11200000000</v>
      </c>
      <c r="C5" s="14">
        <v>14200000000</v>
      </c>
      <c r="D5" s="14">
        <v>14400000000</v>
      </c>
      <c r="E5" s="14">
        <v>400000000</v>
      </c>
      <c r="F5" s="14">
        <v>16400000000</v>
      </c>
      <c r="G5" s="14">
        <v>9000000000</v>
      </c>
      <c r="H5" s="14">
        <v>42100000000</v>
      </c>
      <c r="I5" s="14">
        <v>50000000000</v>
      </c>
      <c r="J5" s="14">
        <v>16000000000</v>
      </c>
      <c r="K5" s="14">
        <v>25400000000</v>
      </c>
      <c r="L5" s="14">
        <v>51100000000</v>
      </c>
      <c r="M5" s="14">
        <v>75400000000</v>
      </c>
      <c r="N5" s="14">
        <v>500000000000</v>
      </c>
      <c r="O5" s="14">
        <v>500000000000</v>
      </c>
      <c r="P5" s="2"/>
      <c r="Q5" s="2"/>
      <c r="R5" s="2"/>
      <c r="S5" s="2"/>
      <c r="T5" s="2"/>
      <c r="U5" s="2"/>
      <c r="V5" s="2"/>
      <c r="W5" s="2"/>
    </row>
    <row r="6" spans="1:25" x14ac:dyDescent="0.25">
      <c r="A6" s="14">
        <v>8700000000</v>
      </c>
      <c r="B6" s="14">
        <v>3030000000</v>
      </c>
      <c r="C6" s="14">
        <v>14400000000</v>
      </c>
      <c r="D6" s="14">
        <v>5000000000</v>
      </c>
      <c r="E6" s="14">
        <v>15000000000</v>
      </c>
      <c r="F6" s="14">
        <v>16000000000</v>
      </c>
      <c r="G6" s="14">
        <v>17800000000</v>
      </c>
      <c r="H6" s="14">
        <v>42100000000</v>
      </c>
      <c r="I6" s="14">
        <v>50000000000</v>
      </c>
      <c r="J6" s="14">
        <v>28000000000</v>
      </c>
      <c r="K6" s="14">
        <v>50000000000</v>
      </c>
      <c r="L6" s="14">
        <v>51110000000</v>
      </c>
      <c r="M6" s="14">
        <v>62100000000</v>
      </c>
      <c r="N6" s="14">
        <v>27000000000</v>
      </c>
      <c r="O6" s="2"/>
      <c r="P6" s="2"/>
      <c r="Q6" s="2"/>
      <c r="R6" s="2"/>
      <c r="S6" s="2"/>
      <c r="T6" s="2"/>
      <c r="U6" s="2"/>
      <c r="V6" s="2"/>
      <c r="W6" s="2"/>
    </row>
    <row r="7" spans="1:25" x14ac:dyDescent="0.25">
      <c r="A7" s="14">
        <v>9000000000</v>
      </c>
      <c r="B7" s="14">
        <v>11200000000</v>
      </c>
      <c r="C7" s="14">
        <v>14400000000</v>
      </c>
      <c r="D7" s="14">
        <v>25000000000</v>
      </c>
      <c r="E7" s="14">
        <v>12000000000</v>
      </c>
      <c r="F7" s="14">
        <v>28400000000</v>
      </c>
      <c r="G7" s="14">
        <v>17000000000</v>
      </c>
      <c r="H7" s="14">
        <v>42100000000</v>
      </c>
      <c r="I7" s="14">
        <v>38500000000</v>
      </c>
      <c r="J7" s="14">
        <v>28000000000</v>
      </c>
      <c r="K7" s="14">
        <v>134000000000</v>
      </c>
      <c r="L7" s="14">
        <v>51110000000</v>
      </c>
      <c r="M7" s="14">
        <v>62120000000</v>
      </c>
      <c r="N7" s="14">
        <v>34200000000</v>
      </c>
      <c r="O7" s="2"/>
      <c r="P7" s="2"/>
      <c r="Q7" s="2"/>
      <c r="R7" s="2"/>
      <c r="S7" s="2"/>
      <c r="T7" s="2"/>
      <c r="W7" s="2"/>
    </row>
    <row r="8" spans="1:25" x14ac:dyDescent="0.25">
      <c r="A8" s="14">
        <v>8700000000</v>
      </c>
      <c r="B8" s="14">
        <v>9100000000</v>
      </c>
      <c r="C8" s="14">
        <v>3900000000</v>
      </c>
      <c r="D8" s="14">
        <v>1900000000</v>
      </c>
      <c r="E8" s="14">
        <v>22900000000</v>
      </c>
      <c r="F8" s="14">
        <v>28400000000</v>
      </c>
      <c r="G8" s="14">
        <v>34800000000</v>
      </c>
      <c r="H8" s="14">
        <v>42100000000</v>
      </c>
      <c r="I8" s="14">
        <v>50000000000</v>
      </c>
      <c r="J8" s="14">
        <v>28000000000</v>
      </c>
      <c r="K8" s="14">
        <v>14000000000</v>
      </c>
      <c r="M8" s="2"/>
      <c r="N8" s="14">
        <v>500000000000</v>
      </c>
      <c r="R8" s="2"/>
      <c r="W8" s="2"/>
    </row>
    <row r="9" spans="1:25" x14ac:dyDescent="0.25">
      <c r="A9" s="14">
        <v>8700000000</v>
      </c>
      <c r="B9" s="14">
        <v>1900000000</v>
      </c>
      <c r="C9" s="14">
        <v>3750000000</v>
      </c>
      <c r="D9" s="14">
        <v>25000000000</v>
      </c>
      <c r="E9" s="14">
        <v>22900000000</v>
      </c>
      <c r="F9" s="14">
        <v>28400000000</v>
      </c>
      <c r="G9" s="14">
        <v>34800000000</v>
      </c>
      <c r="H9" s="14">
        <v>42100000000</v>
      </c>
      <c r="I9" s="14">
        <v>28000000000</v>
      </c>
      <c r="J9" s="14">
        <v>28000000000</v>
      </c>
      <c r="K9" s="14">
        <v>42000000000</v>
      </c>
      <c r="M9" s="2"/>
      <c r="N9" s="14">
        <v>75440000000</v>
      </c>
      <c r="R9" s="2"/>
      <c r="W9" s="2"/>
    </row>
    <row r="10" spans="1:25" x14ac:dyDescent="0.25">
      <c r="A10" s="14">
        <v>8700000000</v>
      </c>
      <c r="B10" s="14">
        <v>10700000000</v>
      </c>
      <c r="C10" s="14">
        <v>14400000000</v>
      </c>
      <c r="D10" s="14">
        <v>13900000000</v>
      </c>
      <c r="E10" s="14">
        <v>6400000000</v>
      </c>
      <c r="F10" s="14">
        <v>28400000000</v>
      </c>
      <c r="G10" s="14">
        <v>34800000000</v>
      </c>
      <c r="H10" s="14">
        <v>42100000000</v>
      </c>
      <c r="I10" s="14">
        <v>50000000000</v>
      </c>
      <c r="J10" s="14">
        <v>36000000000</v>
      </c>
      <c r="K10" s="14">
        <v>42620000000</v>
      </c>
      <c r="M10" s="2"/>
      <c r="N10" s="14">
        <v>75440000000</v>
      </c>
      <c r="R10" s="2"/>
      <c r="W10" s="2"/>
    </row>
    <row r="11" spans="1:25" x14ac:dyDescent="0.25">
      <c r="A11" s="14">
        <v>6000000000</v>
      </c>
      <c r="C11" s="14">
        <v>3500000000</v>
      </c>
      <c r="D11" s="14">
        <v>12100000000</v>
      </c>
      <c r="E11" s="14">
        <v>22900000000</v>
      </c>
      <c r="F11" s="14">
        <v>20000000000</v>
      </c>
      <c r="G11" s="14">
        <v>8400000000</v>
      </c>
      <c r="H11" s="14">
        <v>26000000000</v>
      </c>
      <c r="I11" s="14">
        <v>38000000000</v>
      </c>
      <c r="J11" s="14">
        <v>35000000000</v>
      </c>
      <c r="K11" s="14">
        <v>18000000000</v>
      </c>
      <c r="M11" s="2"/>
      <c r="N11" s="14">
        <v>500000000000</v>
      </c>
      <c r="R11" s="2"/>
      <c r="W11" s="2"/>
    </row>
    <row r="12" spans="1:25" x14ac:dyDescent="0.25">
      <c r="C12" s="14">
        <v>10000000000</v>
      </c>
      <c r="D12" s="14">
        <v>1900000000</v>
      </c>
      <c r="E12" s="14">
        <v>2000000000</v>
      </c>
      <c r="F12" s="14">
        <v>19000000000</v>
      </c>
      <c r="G12" s="14">
        <v>34800000000</v>
      </c>
      <c r="H12" s="14">
        <v>26660000000</v>
      </c>
      <c r="I12" s="14">
        <v>50000000000</v>
      </c>
      <c r="J12" s="14">
        <v>35820000000</v>
      </c>
      <c r="K12" s="14">
        <v>14000000000</v>
      </c>
      <c r="M12" s="2"/>
      <c r="N12" s="14">
        <v>25000000000</v>
      </c>
      <c r="R12" s="2"/>
      <c r="W12" s="2"/>
    </row>
    <row r="13" spans="1:25" x14ac:dyDescent="0.25">
      <c r="C13" s="14">
        <v>13700000000</v>
      </c>
      <c r="D13" s="14">
        <v>10000000000</v>
      </c>
      <c r="E13" s="14">
        <v>6380000000</v>
      </c>
      <c r="F13" s="14">
        <v>28400000000</v>
      </c>
      <c r="G13" s="14">
        <v>22000000000</v>
      </c>
      <c r="H13" s="14">
        <v>42100000000</v>
      </c>
      <c r="I13" s="14">
        <v>25000000000</v>
      </c>
      <c r="J13" s="14">
        <v>28000000000</v>
      </c>
      <c r="K13" s="14">
        <v>36400000000</v>
      </c>
      <c r="M13" s="2"/>
      <c r="N13" s="14">
        <v>75400000000</v>
      </c>
      <c r="R13" s="2"/>
      <c r="W13" s="2"/>
    </row>
    <row r="14" spans="1:25" x14ac:dyDescent="0.25">
      <c r="C14" s="14">
        <v>10000000000</v>
      </c>
      <c r="D14" s="14">
        <v>18200000000</v>
      </c>
      <c r="E14" s="14">
        <v>22900000000</v>
      </c>
      <c r="F14" s="14">
        <v>28400000000</v>
      </c>
      <c r="G14" s="14">
        <v>22000000000</v>
      </c>
      <c r="H14" s="14">
        <v>24000000000</v>
      </c>
      <c r="I14" s="14">
        <v>50000000000</v>
      </c>
      <c r="J14" s="14">
        <v>16000000000</v>
      </c>
      <c r="K14" s="14">
        <v>29000000000</v>
      </c>
      <c r="N14" s="14">
        <v>75000000000</v>
      </c>
      <c r="R14" s="2"/>
      <c r="W14" s="2"/>
    </row>
    <row r="15" spans="1:25" x14ac:dyDescent="0.25">
      <c r="D15" s="14">
        <v>18200000000</v>
      </c>
      <c r="E15" s="14">
        <v>17000000000</v>
      </c>
      <c r="F15" s="14">
        <v>10000000000</v>
      </c>
      <c r="G15" s="14">
        <v>34800000000</v>
      </c>
      <c r="H15" s="14">
        <v>42100000000</v>
      </c>
      <c r="I15" s="14">
        <v>25000000000</v>
      </c>
      <c r="J15" s="14">
        <v>28000000000</v>
      </c>
      <c r="K15" s="14">
        <v>42600000000</v>
      </c>
      <c r="N15" s="14">
        <v>75000000000</v>
      </c>
      <c r="R15" s="2"/>
    </row>
    <row r="16" spans="1:25" x14ac:dyDescent="0.25">
      <c r="D16" s="14">
        <v>25000000000</v>
      </c>
      <c r="E16" s="14">
        <v>6400000000</v>
      </c>
      <c r="F16" s="14">
        <v>1400000000</v>
      </c>
      <c r="G16" s="14">
        <v>9100000000</v>
      </c>
      <c r="H16" s="14">
        <v>22000000000</v>
      </c>
      <c r="I16" s="14">
        <v>34000000000</v>
      </c>
      <c r="J16" s="14">
        <v>26000000000</v>
      </c>
      <c r="K16" s="14">
        <v>36400000000</v>
      </c>
      <c r="N16" s="14">
        <v>75440000000</v>
      </c>
      <c r="R16" s="2"/>
    </row>
    <row r="17" spans="4:18" x14ac:dyDescent="0.25">
      <c r="D17" s="14">
        <v>5000000000</v>
      </c>
      <c r="E17" s="14">
        <v>15000000000</v>
      </c>
      <c r="F17" s="14">
        <v>20300000000</v>
      </c>
      <c r="G17" s="14">
        <v>23400000000</v>
      </c>
      <c r="H17" s="14">
        <v>26600000000</v>
      </c>
      <c r="I17" s="14">
        <v>50000000000</v>
      </c>
      <c r="J17" s="14">
        <v>35800000000</v>
      </c>
      <c r="K17" s="14">
        <v>42620000000</v>
      </c>
      <c r="N17" s="14">
        <v>500000000000</v>
      </c>
      <c r="R17" s="2"/>
    </row>
    <row r="18" spans="4:18" x14ac:dyDescent="0.25">
      <c r="D18" s="14">
        <v>4900000000</v>
      </c>
      <c r="E18" s="14">
        <v>18000000000</v>
      </c>
      <c r="F18" s="14">
        <v>8400000000</v>
      </c>
      <c r="G18" s="14">
        <v>17500000000</v>
      </c>
      <c r="H18" s="14">
        <v>23800000000</v>
      </c>
      <c r="I18" s="14">
        <v>50000000000</v>
      </c>
      <c r="J18" s="14">
        <v>35820000000</v>
      </c>
      <c r="K18" s="14">
        <v>134000000000</v>
      </c>
      <c r="N18" s="14">
        <v>27000000000</v>
      </c>
      <c r="R18" s="2"/>
    </row>
    <row r="19" spans="4:18" x14ac:dyDescent="0.25">
      <c r="D19" s="14">
        <v>18200000000</v>
      </c>
      <c r="E19" s="14">
        <v>22900000000</v>
      </c>
      <c r="F19" s="14">
        <v>13000000000</v>
      </c>
      <c r="G19" s="14">
        <v>9000000000</v>
      </c>
      <c r="H19" s="14">
        <v>26660000000</v>
      </c>
      <c r="I19" s="14">
        <v>50100000000</v>
      </c>
      <c r="J19" s="14">
        <v>35820000000</v>
      </c>
      <c r="N19" s="14">
        <v>80000000000</v>
      </c>
      <c r="R19" s="2"/>
    </row>
    <row r="20" spans="4:18" x14ac:dyDescent="0.25">
      <c r="D20" s="14">
        <v>1900000000</v>
      </c>
      <c r="E20" s="14">
        <v>25000000000</v>
      </c>
      <c r="F20" s="14">
        <v>1000000000000</v>
      </c>
      <c r="G20" s="14">
        <v>8400000000</v>
      </c>
      <c r="H20" s="14">
        <v>22500000000</v>
      </c>
      <c r="I20" s="14">
        <v>25000000000</v>
      </c>
      <c r="J20" s="14">
        <v>28000000000</v>
      </c>
      <c r="N20" s="14">
        <v>50000000000</v>
      </c>
      <c r="R20" s="2"/>
    </row>
    <row r="21" spans="4:18" x14ac:dyDescent="0.25">
      <c r="D21" s="14">
        <v>18200000000</v>
      </c>
      <c r="E21" s="14">
        <v>17700000000</v>
      </c>
      <c r="F21" s="14">
        <v>17500000000</v>
      </c>
      <c r="G21" s="14">
        <v>5000000000</v>
      </c>
      <c r="H21" s="14">
        <v>26660000000</v>
      </c>
      <c r="I21" s="14">
        <v>50000000000</v>
      </c>
      <c r="J21" s="14">
        <v>28000000000</v>
      </c>
      <c r="N21" s="14">
        <v>75400000000</v>
      </c>
      <c r="R21" s="2"/>
    </row>
    <row r="22" spans="4:18" x14ac:dyDescent="0.25">
      <c r="D22" s="14">
        <v>15000000000</v>
      </c>
      <c r="E22" s="14">
        <v>8000000000</v>
      </c>
      <c r="F22" s="14">
        <v>8400000000</v>
      </c>
      <c r="G22" s="14">
        <v>8400000000</v>
      </c>
      <c r="H22" s="14">
        <v>42100000000</v>
      </c>
      <c r="I22" s="14">
        <v>26000000000</v>
      </c>
      <c r="J22" s="14">
        <v>28000000000</v>
      </c>
      <c r="N22" s="14">
        <v>75440000000</v>
      </c>
      <c r="R22" s="2"/>
    </row>
    <row r="23" spans="4:18" x14ac:dyDescent="0.25">
      <c r="D23" s="14">
        <v>15000000000</v>
      </c>
      <c r="E23" s="14">
        <v>15000000000</v>
      </c>
      <c r="F23" s="14">
        <v>20350000000</v>
      </c>
      <c r="G23" s="14">
        <v>20000000000</v>
      </c>
      <c r="I23" s="14">
        <v>23000000000</v>
      </c>
      <c r="J23" s="14">
        <v>28000000000000</v>
      </c>
      <c r="N23" s="14">
        <v>50000000000</v>
      </c>
      <c r="R23" s="2"/>
    </row>
    <row r="24" spans="4:18" x14ac:dyDescent="0.25">
      <c r="D24" s="14">
        <v>4900000000</v>
      </c>
      <c r="E24" s="14">
        <v>16000000000</v>
      </c>
      <c r="G24" s="14">
        <v>34800000000</v>
      </c>
      <c r="I24" s="14">
        <v>50000000000</v>
      </c>
      <c r="N24" s="14">
        <v>50000000000</v>
      </c>
      <c r="R24" s="2"/>
    </row>
    <row r="25" spans="4:18" x14ac:dyDescent="0.25">
      <c r="D25" s="14">
        <v>4880000000</v>
      </c>
      <c r="E25" s="14">
        <v>4900000000</v>
      </c>
      <c r="I25" s="14">
        <v>50000000000</v>
      </c>
      <c r="N25" s="14">
        <v>25000000000</v>
      </c>
      <c r="R25" s="2"/>
    </row>
    <row r="26" spans="4:18" x14ac:dyDescent="0.25">
      <c r="D26" s="14">
        <v>6000000000</v>
      </c>
      <c r="E26" s="14">
        <v>6400000000</v>
      </c>
      <c r="I26" s="14">
        <v>50000000000</v>
      </c>
      <c r="N26" s="14">
        <v>75400000000</v>
      </c>
      <c r="R26" s="2"/>
    </row>
    <row r="27" spans="4:18" x14ac:dyDescent="0.25">
      <c r="D27" s="14">
        <v>25000000000</v>
      </c>
      <c r="E27" s="14">
        <v>6380000000</v>
      </c>
      <c r="I27" s="14">
        <v>50000000000</v>
      </c>
      <c r="N27" s="14">
        <v>75400000000</v>
      </c>
      <c r="R27" s="2"/>
    </row>
    <row r="28" spans="4:18" x14ac:dyDescent="0.25">
      <c r="D28" s="14">
        <v>15000000000</v>
      </c>
      <c r="E28" s="14">
        <v>15000000000</v>
      </c>
      <c r="I28" s="14">
        <v>25000000000</v>
      </c>
      <c r="N28" s="14">
        <v>50000000000</v>
      </c>
      <c r="R28" s="2"/>
    </row>
    <row r="29" spans="4:18" x14ac:dyDescent="0.25">
      <c r="D29" s="14">
        <v>17000000000</v>
      </c>
      <c r="E29" s="14">
        <v>6400000000</v>
      </c>
      <c r="I29" s="14">
        <v>50000000000</v>
      </c>
      <c r="N29" s="14">
        <v>75400000000</v>
      </c>
      <c r="R29" s="2"/>
    </row>
    <row r="30" spans="4:18" x14ac:dyDescent="0.25">
      <c r="D30" s="14">
        <v>15000000000</v>
      </c>
      <c r="E30" s="14">
        <v>50000000000</v>
      </c>
      <c r="I30" s="14">
        <v>50000000000</v>
      </c>
      <c r="N30" s="14">
        <v>25000000000</v>
      </c>
      <c r="R30" s="2"/>
    </row>
    <row r="31" spans="4:18" x14ac:dyDescent="0.25">
      <c r="D31" s="14">
        <v>18200000000</v>
      </c>
      <c r="E31" s="14">
        <v>6400000000</v>
      </c>
      <c r="I31" s="14">
        <v>50000000000</v>
      </c>
      <c r="N31" s="14">
        <v>5800000000</v>
      </c>
      <c r="R31" s="2"/>
    </row>
    <row r="32" spans="4:18" x14ac:dyDescent="0.25">
      <c r="D32" s="14">
        <v>70000000</v>
      </c>
      <c r="E32" s="14">
        <v>6400000000</v>
      </c>
      <c r="I32" s="14">
        <v>50000000000</v>
      </c>
      <c r="N32" s="14">
        <v>1300000000</v>
      </c>
      <c r="R32" s="2"/>
    </row>
    <row r="33" spans="4:18" x14ac:dyDescent="0.25">
      <c r="D33" s="14">
        <v>25000000000</v>
      </c>
      <c r="E33" s="14">
        <v>15410000000</v>
      </c>
      <c r="I33" s="14">
        <v>20000000000</v>
      </c>
      <c r="N33" s="14">
        <v>5600000000</v>
      </c>
      <c r="R33" s="2"/>
    </row>
    <row r="34" spans="4:18" x14ac:dyDescent="0.25">
      <c r="D34" s="14">
        <v>4900000000</v>
      </c>
      <c r="E34" s="14">
        <v>6400000000</v>
      </c>
      <c r="I34" s="14">
        <v>45000000000</v>
      </c>
      <c r="N34" s="14">
        <v>1400000000</v>
      </c>
      <c r="R34" s="2"/>
    </row>
    <row r="35" spans="4:18" x14ac:dyDescent="0.25">
      <c r="D35" s="14">
        <v>26000000000</v>
      </c>
      <c r="E35" s="14">
        <v>6400000000</v>
      </c>
      <c r="I35" s="14">
        <v>30700000000</v>
      </c>
      <c r="N35" s="14">
        <v>10900000000</v>
      </c>
      <c r="R35" s="2"/>
    </row>
    <row r="36" spans="4:18" x14ac:dyDescent="0.25">
      <c r="D36" s="14">
        <v>25000000000</v>
      </c>
      <c r="I36" s="14">
        <v>8400000000</v>
      </c>
      <c r="N36" s="14">
        <v>75440000000</v>
      </c>
      <c r="R36" s="2"/>
    </row>
    <row r="37" spans="4:18" x14ac:dyDescent="0.25">
      <c r="D37" s="14">
        <v>15400000000</v>
      </c>
      <c r="I37" s="14">
        <v>50000000000</v>
      </c>
      <c r="N37" s="14">
        <v>50000000000</v>
      </c>
      <c r="R37" s="2"/>
    </row>
    <row r="38" spans="4:18" x14ac:dyDescent="0.25">
      <c r="D38" s="14">
        <v>5000000000</v>
      </c>
      <c r="I38" s="14">
        <v>50000000000</v>
      </c>
      <c r="N38" s="14">
        <v>75440000000</v>
      </c>
      <c r="R38" s="2"/>
    </row>
    <row r="39" spans="4:18" x14ac:dyDescent="0.25">
      <c r="D39" s="14">
        <v>10000000000</v>
      </c>
      <c r="I39" s="14">
        <v>20800000000</v>
      </c>
      <c r="N39" s="14">
        <v>75000000000</v>
      </c>
      <c r="R39" s="2"/>
    </row>
    <row r="40" spans="4:18" x14ac:dyDescent="0.25">
      <c r="D40" s="14">
        <v>4900000000</v>
      </c>
      <c r="I40" s="14">
        <v>25000000000</v>
      </c>
      <c r="N40" s="14">
        <v>75400000000</v>
      </c>
      <c r="R40" s="2"/>
    </row>
    <row r="41" spans="4:18" x14ac:dyDescent="0.25">
      <c r="D41" s="14">
        <v>15000000000</v>
      </c>
      <c r="I41" s="14">
        <v>50000000000</v>
      </c>
      <c r="R41" s="2"/>
    </row>
    <row r="42" spans="4:18" x14ac:dyDescent="0.25">
      <c r="D42" s="14">
        <v>12500000000</v>
      </c>
      <c r="I42" s="14">
        <v>26000000000</v>
      </c>
      <c r="R42" s="2"/>
    </row>
    <row r="43" spans="4:18" x14ac:dyDescent="0.25">
      <c r="D43" s="14">
        <v>10000000000</v>
      </c>
      <c r="I43" s="14">
        <v>26000000000</v>
      </c>
      <c r="R43" s="2"/>
    </row>
    <row r="44" spans="4:18" x14ac:dyDescent="0.25">
      <c r="D44" s="14">
        <v>4920000000</v>
      </c>
      <c r="I44" s="14">
        <v>50000000000</v>
      </c>
      <c r="R44" s="2"/>
    </row>
    <row r="45" spans="4:18" x14ac:dyDescent="0.25">
      <c r="D45" s="14">
        <v>1900000000</v>
      </c>
      <c r="I45" s="14">
        <v>200000000000</v>
      </c>
      <c r="R45" s="2"/>
    </row>
    <row r="46" spans="4:18" x14ac:dyDescent="0.25">
      <c r="D46" s="14">
        <v>18000000000</v>
      </c>
      <c r="I46" s="14">
        <v>212000000000</v>
      </c>
      <c r="R46" s="2"/>
    </row>
    <row r="47" spans="4:18" x14ac:dyDescent="0.25">
      <c r="D47" s="14">
        <v>15000000000</v>
      </c>
      <c r="I47" s="14">
        <v>50000000000</v>
      </c>
      <c r="R47" s="2"/>
    </row>
    <row r="48" spans="4:18" x14ac:dyDescent="0.25">
      <c r="D48" s="14">
        <v>4900000000</v>
      </c>
      <c r="I48" s="14">
        <v>20000000000</v>
      </c>
      <c r="R48" s="2"/>
    </row>
    <row r="49" spans="4:18" x14ac:dyDescent="0.25">
      <c r="D49" s="14">
        <v>15000000000000</v>
      </c>
      <c r="I49" s="14">
        <v>24000000000</v>
      </c>
      <c r="R49" s="2"/>
    </row>
    <row r="50" spans="4:18" x14ac:dyDescent="0.25">
      <c r="I50" s="14">
        <v>30100000000</v>
      </c>
      <c r="R50" s="2"/>
    </row>
    <row r="51" spans="4:18" x14ac:dyDescent="0.25">
      <c r="I51" s="14">
        <v>50000000000</v>
      </c>
      <c r="R51" s="2"/>
    </row>
    <row r="52" spans="4:18" x14ac:dyDescent="0.25">
      <c r="I52" s="14">
        <v>25000000000</v>
      </c>
      <c r="R52" s="2"/>
    </row>
    <row r="53" spans="4:18" x14ac:dyDescent="0.25">
      <c r="I53" s="14">
        <v>21200000000</v>
      </c>
      <c r="R53" s="2"/>
    </row>
    <row r="54" spans="4:18" x14ac:dyDescent="0.25">
      <c r="I54" s="14">
        <v>25000000000</v>
      </c>
      <c r="R54" s="2"/>
    </row>
    <row r="55" spans="4:18" x14ac:dyDescent="0.25">
      <c r="I55" s="14">
        <v>25000000000</v>
      </c>
      <c r="R55" s="2"/>
    </row>
    <row r="56" spans="4:18" x14ac:dyDescent="0.25">
      <c r="I56" s="14">
        <v>50000000000</v>
      </c>
      <c r="R56" s="2"/>
    </row>
    <row r="57" spans="4:18" x14ac:dyDescent="0.25">
      <c r="I57" s="14">
        <v>63000000</v>
      </c>
      <c r="R57" s="2"/>
    </row>
    <row r="58" spans="4:18" x14ac:dyDescent="0.25">
      <c r="I58" s="14">
        <v>34000000000</v>
      </c>
      <c r="R58" s="2"/>
    </row>
    <row r="59" spans="4:18" x14ac:dyDescent="0.25">
      <c r="I59" s="14">
        <v>50000000000</v>
      </c>
      <c r="R59" s="2"/>
    </row>
    <row r="60" spans="4:18" x14ac:dyDescent="0.25">
      <c r="I60" s="14">
        <v>50100000000</v>
      </c>
      <c r="R60" s="2"/>
    </row>
    <row r="61" spans="4:18" x14ac:dyDescent="0.25">
      <c r="I61" s="14">
        <v>27500000000</v>
      </c>
      <c r="R61" s="2"/>
    </row>
    <row r="62" spans="4:18" x14ac:dyDescent="0.25">
      <c r="I62" s="14">
        <v>200000000000</v>
      </c>
      <c r="R62" s="2"/>
    </row>
    <row r="63" spans="4:18" x14ac:dyDescent="0.25">
      <c r="I63" s="14">
        <v>50000000000</v>
      </c>
      <c r="R63" s="2"/>
    </row>
    <row r="64" spans="4:18" x14ac:dyDescent="0.25">
      <c r="I64" s="14">
        <v>26000000000</v>
      </c>
      <c r="R64" s="2"/>
    </row>
    <row r="65" spans="9:18" x14ac:dyDescent="0.25">
      <c r="I65" s="14">
        <v>25000000000</v>
      </c>
      <c r="R65" s="2"/>
    </row>
    <row r="66" spans="9:18" x14ac:dyDescent="0.25">
      <c r="I66" s="14">
        <v>30000000000</v>
      </c>
      <c r="R66" s="2"/>
    </row>
    <row r="67" spans="9:18" x14ac:dyDescent="0.25">
      <c r="I67" s="14">
        <v>30730000000</v>
      </c>
      <c r="R67" s="2"/>
    </row>
    <row r="68" spans="9:18" x14ac:dyDescent="0.25">
      <c r="I68" s="14">
        <v>30000000000</v>
      </c>
      <c r="R68" s="2"/>
    </row>
    <row r="69" spans="9:18" x14ac:dyDescent="0.25">
      <c r="I69" s="14">
        <v>24000000000</v>
      </c>
      <c r="R69" s="2"/>
    </row>
    <row r="70" spans="9:18" x14ac:dyDescent="0.25">
      <c r="I70" s="14">
        <v>31000000000</v>
      </c>
      <c r="R70" s="2"/>
    </row>
    <row r="71" spans="9:18" x14ac:dyDescent="0.25">
      <c r="I71" s="14">
        <v>30730000000</v>
      </c>
      <c r="R71" s="2"/>
    </row>
    <row r="72" spans="9:18" x14ac:dyDescent="0.25">
      <c r="I72" s="14">
        <v>50000000000</v>
      </c>
      <c r="R72" s="2"/>
    </row>
    <row r="73" spans="9:18" x14ac:dyDescent="0.25">
      <c r="I73" s="14">
        <v>50000000000</v>
      </c>
      <c r="R73" s="2"/>
    </row>
    <row r="74" spans="9:18" x14ac:dyDescent="0.25">
      <c r="I74" s="14">
        <v>50000000000</v>
      </c>
      <c r="R74" s="2"/>
    </row>
    <row r="75" spans="9:18" x14ac:dyDescent="0.25">
      <c r="I75" s="14">
        <v>50000000000</v>
      </c>
      <c r="R75" s="2"/>
    </row>
    <row r="76" spans="9:18" x14ac:dyDescent="0.25">
      <c r="I76" s="14">
        <v>50000000000</v>
      </c>
      <c r="R76" s="2"/>
    </row>
    <row r="77" spans="9:18" x14ac:dyDescent="0.25">
      <c r="I77" s="14">
        <v>26000000000</v>
      </c>
      <c r="R77" s="2"/>
    </row>
    <row r="78" spans="9:18" x14ac:dyDescent="0.25">
      <c r="I78" s="14">
        <v>50000000000</v>
      </c>
      <c r="R78" s="2"/>
    </row>
    <row r="79" spans="9:18" x14ac:dyDescent="0.25">
      <c r="I79" s="14">
        <v>200000000000</v>
      </c>
      <c r="R79" s="2"/>
    </row>
    <row r="80" spans="9:18" x14ac:dyDescent="0.25">
      <c r="I80" s="14">
        <v>212000000000</v>
      </c>
      <c r="R80" s="2"/>
    </row>
    <row r="81" spans="9:18" x14ac:dyDescent="0.25">
      <c r="I81" s="14">
        <v>28100000000</v>
      </c>
      <c r="R81" s="2"/>
    </row>
    <row r="82" spans="9:18" x14ac:dyDescent="0.25">
      <c r="I82" s="14">
        <v>50100000000</v>
      </c>
      <c r="R82" s="2"/>
    </row>
    <row r="83" spans="9:18" x14ac:dyDescent="0.25">
      <c r="I83" s="14">
        <v>50100000000</v>
      </c>
      <c r="R83" s="2"/>
    </row>
    <row r="84" spans="9:18" x14ac:dyDescent="0.25">
      <c r="I84" s="14">
        <v>50100000000</v>
      </c>
      <c r="R84" s="2"/>
    </row>
    <row r="85" spans="9:18" x14ac:dyDescent="0.25">
      <c r="I85" s="14">
        <v>28000000000</v>
      </c>
      <c r="R85" s="2"/>
    </row>
    <row r="86" spans="9:18" x14ac:dyDescent="0.25">
      <c r="I86" s="14">
        <v>50000000000</v>
      </c>
      <c r="R86" s="2"/>
    </row>
    <row r="87" spans="9:18" x14ac:dyDescent="0.25">
      <c r="I87" s="14">
        <v>20000000000</v>
      </c>
      <c r="R87" s="2"/>
    </row>
    <row r="88" spans="9:18" x14ac:dyDescent="0.25">
      <c r="I88" s="14">
        <v>50000000000</v>
      </c>
      <c r="R88" s="2"/>
    </row>
    <row r="89" spans="9:18" x14ac:dyDescent="0.25">
      <c r="I89" s="14">
        <v>24000000000</v>
      </c>
      <c r="R89" s="2"/>
    </row>
    <row r="90" spans="9:18" x14ac:dyDescent="0.25">
      <c r="I90" s="14">
        <v>50000000000</v>
      </c>
      <c r="R90" s="2"/>
    </row>
    <row r="91" spans="9:18" x14ac:dyDescent="0.25">
      <c r="I91" s="14">
        <v>50100000000</v>
      </c>
      <c r="R91" s="2"/>
    </row>
    <row r="92" spans="9:18" x14ac:dyDescent="0.25">
      <c r="I92" s="14">
        <v>7500000000</v>
      </c>
      <c r="R92" s="2"/>
    </row>
    <row r="93" spans="9:18" x14ac:dyDescent="0.25">
      <c r="I93" s="14">
        <v>30000000000</v>
      </c>
      <c r="R93" s="2"/>
    </row>
    <row r="94" spans="9:18" x14ac:dyDescent="0.25">
      <c r="I94" s="14">
        <v>40000000000</v>
      </c>
    </row>
    <row r="95" spans="9:18" x14ac:dyDescent="0.25">
      <c r="I95" s="14">
        <v>30700000000</v>
      </c>
    </row>
    <row r="96" spans="9:18" x14ac:dyDescent="0.25">
      <c r="I96" s="14">
        <v>20000000000</v>
      </c>
    </row>
    <row r="97" spans="9:9" x14ac:dyDescent="0.25">
      <c r="I97" s="14">
        <v>50000000000</v>
      </c>
    </row>
    <row r="98" spans="9:9" x14ac:dyDescent="0.25">
      <c r="I98" s="14">
        <v>23000000000</v>
      </c>
    </row>
    <row r="99" spans="9:9" x14ac:dyDescent="0.25">
      <c r="I99" s="14">
        <v>26000000000</v>
      </c>
    </row>
    <row r="100" spans="9:9" x14ac:dyDescent="0.25">
      <c r="I100" s="14">
        <v>25000000000</v>
      </c>
    </row>
    <row r="101" spans="9:9" x14ac:dyDescent="0.25">
      <c r="I101" s="14">
        <v>50100000000</v>
      </c>
    </row>
    <row r="102" spans="9:9" x14ac:dyDescent="0.25">
      <c r="I102" s="14">
        <v>20000000000</v>
      </c>
    </row>
    <row r="103" spans="9:9" x14ac:dyDescent="0.25">
      <c r="I103" s="14">
        <v>26000000000</v>
      </c>
    </row>
    <row r="104" spans="9:9" x14ac:dyDescent="0.25">
      <c r="I104" s="14">
        <v>23000000000</v>
      </c>
    </row>
    <row r="105" spans="9:9" x14ac:dyDescent="0.25">
      <c r="I105" s="14">
        <v>50000000000</v>
      </c>
    </row>
    <row r="106" spans="9:9" x14ac:dyDescent="0.25">
      <c r="I106" s="14">
        <v>20800000000</v>
      </c>
    </row>
    <row r="107" spans="9:9" x14ac:dyDescent="0.25">
      <c r="I107" s="14">
        <v>25010000000</v>
      </c>
    </row>
    <row r="108" spans="9:9" x14ac:dyDescent="0.25">
      <c r="I108" s="14">
        <v>31000000000</v>
      </c>
    </row>
    <row r="109" spans="9:9" x14ac:dyDescent="0.25">
      <c r="I109" s="14">
        <v>50000000000</v>
      </c>
    </row>
    <row r="110" spans="9:9" x14ac:dyDescent="0.25">
      <c r="I110" s="14">
        <v>30730000000</v>
      </c>
    </row>
    <row r="111" spans="9:9" x14ac:dyDescent="0.25">
      <c r="I111" s="14">
        <v>200000000000</v>
      </c>
    </row>
    <row r="112" spans="9:9" x14ac:dyDescent="0.25">
      <c r="I112" s="14">
        <v>40000000000</v>
      </c>
    </row>
    <row r="113" spans="9:9" x14ac:dyDescent="0.25">
      <c r="I113" s="14">
        <v>20400000000</v>
      </c>
    </row>
    <row r="114" spans="9:9" x14ac:dyDescent="0.25">
      <c r="I114" s="14">
        <v>50000000000</v>
      </c>
    </row>
    <row r="115" spans="9:9" x14ac:dyDescent="0.25">
      <c r="I115" s="14">
        <v>25000000000</v>
      </c>
    </row>
    <row r="116" spans="9:9" x14ac:dyDescent="0.25">
      <c r="I116" s="14">
        <v>50000000000</v>
      </c>
    </row>
    <row r="117" spans="9:9" x14ac:dyDescent="0.25">
      <c r="I117" s="14">
        <v>31000000000</v>
      </c>
    </row>
    <row r="118" spans="9:9" x14ac:dyDescent="0.25">
      <c r="I118" s="14">
        <v>111000000000</v>
      </c>
    </row>
    <row r="119" spans="9:9" x14ac:dyDescent="0.25">
      <c r="I119" s="14">
        <v>25000000000</v>
      </c>
    </row>
    <row r="120" spans="9:9" x14ac:dyDescent="0.25">
      <c r="I120" s="14">
        <v>50000000000</v>
      </c>
    </row>
    <row r="121" spans="9:9" x14ac:dyDescent="0.25">
      <c r="I121" s="14">
        <v>50000000000</v>
      </c>
    </row>
    <row r="122" spans="9:9" x14ac:dyDescent="0.25">
      <c r="I122" s="14">
        <v>50100000000</v>
      </c>
    </row>
    <row r="123" spans="9:9" x14ac:dyDescent="0.25">
      <c r="I123" s="14">
        <v>20000000000</v>
      </c>
    </row>
    <row r="124" spans="9:9" x14ac:dyDescent="0.25">
      <c r="I124" s="14">
        <v>28000000000</v>
      </c>
    </row>
    <row r="125" spans="9:9" x14ac:dyDescent="0.25">
      <c r="I125" s="14">
        <v>25000000000</v>
      </c>
    </row>
    <row r="126" spans="9:9" x14ac:dyDescent="0.25">
      <c r="I126" s="14">
        <v>75000000000</v>
      </c>
    </row>
    <row r="127" spans="9:9" x14ac:dyDescent="0.25">
      <c r="I127" s="14">
        <v>20000000000</v>
      </c>
    </row>
    <row r="128" spans="9:9" x14ac:dyDescent="0.25">
      <c r="I128" s="14">
        <v>20800000000</v>
      </c>
    </row>
    <row r="129" spans="9:9" x14ac:dyDescent="0.25">
      <c r="I129" s="14">
        <v>25000000000</v>
      </c>
    </row>
    <row r="130" spans="9:9" x14ac:dyDescent="0.25">
      <c r="I130" s="14">
        <v>34000000000</v>
      </c>
    </row>
    <row r="131" spans="9:9" x14ac:dyDescent="0.25">
      <c r="I131" s="14">
        <v>26000000000</v>
      </c>
    </row>
    <row r="132" spans="9:9" x14ac:dyDescent="0.25">
      <c r="I132" s="14">
        <v>21000000000</v>
      </c>
    </row>
    <row r="133" spans="9:9" x14ac:dyDescent="0.25">
      <c r="I133" s="14">
        <v>30700000000</v>
      </c>
    </row>
    <row r="134" spans="9:9" x14ac:dyDescent="0.25">
      <c r="I134" s="14">
        <v>30000000000</v>
      </c>
    </row>
    <row r="135" spans="9:9" x14ac:dyDescent="0.25">
      <c r="I135" s="14">
        <v>26000000000</v>
      </c>
    </row>
    <row r="136" spans="9:9" x14ac:dyDescent="0.25">
      <c r="I136" s="14">
        <v>75000000000</v>
      </c>
    </row>
    <row r="137" spans="9:9" x14ac:dyDescent="0.25">
      <c r="I137" s="14">
        <v>50000000000</v>
      </c>
    </row>
    <row r="138" spans="9:9" x14ac:dyDescent="0.25">
      <c r="I138" s="14">
        <v>25000000000</v>
      </c>
    </row>
    <row r="139" spans="9:9" x14ac:dyDescent="0.25">
      <c r="I139" s="14">
        <v>50000000000</v>
      </c>
    </row>
    <row r="140" spans="9:9" x14ac:dyDescent="0.25">
      <c r="I140" s="14">
        <v>200000000000</v>
      </c>
    </row>
    <row r="141" spans="9:9" x14ac:dyDescent="0.25">
      <c r="I141" s="14">
        <v>26000000000</v>
      </c>
    </row>
    <row r="142" spans="9:9" x14ac:dyDescent="0.25">
      <c r="I142" s="14">
        <v>26000000000</v>
      </c>
    </row>
    <row r="143" spans="9:9" x14ac:dyDescent="0.25">
      <c r="I143" s="14">
        <v>50000000000</v>
      </c>
    </row>
    <row r="144" spans="9:9" x14ac:dyDescent="0.25">
      <c r="I144" s="14">
        <v>24000000000</v>
      </c>
    </row>
    <row r="145" spans="9:9" x14ac:dyDescent="0.25">
      <c r="I145" s="14">
        <v>488000000000</v>
      </c>
    </row>
    <row r="146" spans="9:9" x14ac:dyDescent="0.25">
      <c r="I146" s="14">
        <v>200000000000</v>
      </c>
    </row>
    <row r="147" spans="9:9" x14ac:dyDescent="0.25">
      <c r="I147" s="14">
        <v>50000000000</v>
      </c>
    </row>
    <row r="148" spans="9:9" x14ac:dyDescent="0.25">
      <c r="I148" s="14">
        <v>25010000000</v>
      </c>
    </row>
    <row r="149" spans="9:9" x14ac:dyDescent="0.25">
      <c r="I149" s="14">
        <v>30700000000</v>
      </c>
    </row>
    <row r="150" spans="9:9" x14ac:dyDescent="0.25">
      <c r="I150" s="14">
        <v>24000000000</v>
      </c>
    </row>
    <row r="151" spans="9:9" x14ac:dyDescent="0.25">
      <c r="I151" s="14">
        <v>50100000000</v>
      </c>
    </row>
    <row r="152" spans="9:9" x14ac:dyDescent="0.25">
      <c r="I152" s="14">
        <v>50000000000</v>
      </c>
    </row>
    <row r="153" spans="9:9" x14ac:dyDescent="0.25">
      <c r="I153" s="14">
        <v>26000000000</v>
      </c>
    </row>
    <row r="154" spans="9:9" x14ac:dyDescent="0.25">
      <c r="I154" s="14">
        <v>50000000000</v>
      </c>
    </row>
    <row r="155" spans="9:9" x14ac:dyDescent="0.25">
      <c r="I155" s="14">
        <v>200000000000</v>
      </c>
    </row>
    <row r="156" spans="9:9" x14ac:dyDescent="0.25">
      <c r="I156" s="14">
        <v>212000000000</v>
      </c>
    </row>
    <row r="157" spans="9:9" x14ac:dyDescent="0.25">
      <c r="I157" s="14">
        <v>50000000000</v>
      </c>
    </row>
    <row r="158" spans="9:9" x14ac:dyDescent="0.25">
      <c r="I158" s="14">
        <v>50000000000</v>
      </c>
    </row>
    <row r="159" spans="9:9" x14ac:dyDescent="0.25">
      <c r="I159" s="14">
        <v>50000000000</v>
      </c>
    </row>
    <row r="160" spans="9:9" x14ac:dyDescent="0.25">
      <c r="I160" s="14">
        <v>1530000000</v>
      </c>
    </row>
    <row r="161" spans="9:9" x14ac:dyDescent="0.25">
      <c r="I161" s="14">
        <v>20000000000</v>
      </c>
    </row>
    <row r="162" spans="9:9" x14ac:dyDescent="0.25">
      <c r="I162" s="14">
        <v>263000000000</v>
      </c>
    </row>
    <row r="163" spans="9:9" x14ac:dyDescent="0.25">
      <c r="I163" s="14">
        <v>75000000000</v>
      </c>
    </row>
    <row r="164" spans="9:9" x14ac:dyDescent="0.25">
      <c r="I164" s="14">
        <v>50000000000</v>
      </c>
    </row>
    <row r="165" spans="9:9" x14ac:dyDescent="0.25">
      <c r="I165" s="14">
        <v>26000000000</v>
      </c>
    </row>
    <row r="166" spans="9:9" x14ac:dyDescent="0.25">
      <c r="I166" s="14">
        <v>30700000000</v>
      </c>
    </row>
    <row r="167" spans="9:9" x14ac:dyDescent="0.25">
      <c r="I167" s="14">
        <v>28000000000</v>
      </c>
    </row>
    <row r="168" spans="9:9" x14ac:dyDescent="0.25">
      <c r="I168" s="14">
        <v>50000000000</v>
      </c>
    </row>
    <row r="169" spans="9:9" x14ac:dyDescent="0.25">
      <c r="I169" s="14">
        <v>38500000000</v>
      </c>
    </row>
    <row r="170" spans="9:9" x14ac:dyDescent="0.25">
      <c r="I170" s="14">
        <v>25000000000</v>
      </c>
    </row>
    <row r="171" spans="9:9" x14ac:dyDescent="0.25">
      <c r="I171" s="14">
        <v>31000000000</v>
      </c>
    </row>
    <row r="172" spans="9:9" x14ac:dyDescent="0.25">
      <c r="I172" s="14">
        <v>50000000000</v>
      </c>
    </row>
    <row r="173" spans="9:9" x14ac:dyDescent="0.25">
      <c r="I173" s="14">
        <v>24000000000</v>
      </c>
    </row>
    <row r="174" spans="9:9" x14ac:dyDescent="0.25">
      <c r="I174" s="14">
        <v>50000000000</v>
      </c>
    </row>
    <row r="175" spans="9:9" x14ac:dyDescent="0.25">
      <c r="I175" s="14">
        <v>50000000000</v>
      </c>
    </row>
    <row r="176" spans="9:9" x14ac:dyDescent="0.25">
      <c r="I176" s="14">
        <v>50000000000</v>
      </c>
    </row>
    <row r="177" spans="9:9" x14ac:dyDescent="0.25">
      <c r="I177" s="14">
        <v>25000000000</v>
      </c>
    </row>
    <row r="178" spans="9:9" x14ac:dyDescent="0.25">
      <c r="I178" s="14">
        <v>30700000000</v>
      </c>
    </row>
    <row r="179" spans="9:9" x14ac:dyDescent="0.25">
      <c r="I179" s="14">
        <v>30000000000</v>
      </c>
    </row>
    <row r="180" spans="9:9" x14ac:dyDescent="0.25">
      <c r="I180" s="14">
        <v>50000000000</v>
      </c>
    </row>
    <row r="181" spans="9:9" x14ac:dyDescent="0.25">
      <c r="I181" s="14">
        <v>200000000000</v>
      </c>
    </row>
    <row r="182" spans="9:9" x14ac:dyDescent="0.25">
      <c r="I182" s="14">
        <v>50000000000</v>
      </c>
    </row>
    <row r="183" spans="9:9" x14ac:dyDescent="0.25">
      <c r="I183" s="14">
        <v>23000000000</v>
      </c>
    </row>
    <row r="184" spans="9:9" x14ac:dyDescent="0.25">
      <c r="I184" s="14">
        <v>13500000000</v>
      </c>
    </row>
    <row r="185" spans="9:9" x14ac:dyDescent="0.25">
      <c r="I185" s="14">
        <v>27000000000</v>
      </c>
    </row>
    <row r="186" spans="9:9" x14ac:dyDescent="0.25">
      <c r="I186" s="14">
        <v>200000000000</v>
      </c>
    </row>
    <row r="187" spans="9:9" x14ac:dyDescent="0.25">
      <c r="I187" s="14">
        <v>24000000000</v>
      </c>
    </row>
    <row r="188" spans="9:9" x14ac:dyDescent="0.25">
      <c r="I188" s="14">
        <v>20000000000</v>
      </c>
    </row>
    <row r="189" spans="9:9" x14ac:dyDescent="0.25">
      <c r="I189" s="14">
        <v>28000000000</v>
      </c>
    </row>
    <row r="190" spans="9:9" x14ac:dyDescent="0.25">
      <c r="I190" s="14">
        <v>24000000000</v>
      </c>
    </row>
    <row r="191" spans="9:9" x14ac:dyDescent="0.25">
      <c r="I191" s="14">
        <v>24000000000</v>
      </c>
    </row>
    <row r="192" spans="9:9" x14ac:dyDescent="0.25">
      <c r="I192" s="14">
        <v>27000000000</v>
      </c>
    </row>
    <row r="193" spans="9:9" x14ac:dyDescent="0.25">
      <c r="I193" s="14">
        <v>50000000000</v>
      </c>
    </row>
    <row r="194" spans="9:9" x14ac:dyDescent="0.25">
      <c r="I194" s="14">
        <v>50000000000</v>
      </c>
    </row>
    <row r="195" spans="9:9" x14ac:dyDescent="0.25">
      <c r="I195" s="14">
        <v>26000000000</v>
      </c>
    </row>
    <row r="196" spans="9:9" x14ac:dyDescent="0.25">
      <c r="I196" s="14">
        <v>25000000000</v>
      </c>
    </row>
    <row r="197" spans="9:9" x14ac:dyDescent="0.25">
      <c r="I197" s="14">
        <v>25000000000</v>
      </c>
    </row>
    <row r="198" spans="9:9" x14ac:dyDescent="0.25">
      <c r="I198" s="14">
        <v>30000000000</v>
      </c>
    </row>
    <row r="199" spans="9:9" x14ac:dyDescent="0.25">
      <c r="I199" s="14">
        <v>30730000000</v>
      </c>
    </row>
    <row r="200" spans="9:9" x14ac:dyDescent="0.25">
      <c r="I200" s="14">
        <v>50000000000</v>
      </c>
    </row>
    <row r="201" spans="9:9" x14ac:dyDescent="0.25">
      <c r="I201" s="14">
        <v>50000000000</v>
      </c>
    </row>
    <row r="202" spans="9:9" x14ac:dyDescent="0.25">
      <c r="I202" s="14">
        <v>50000000000</v>
      </c>
    </row>
    <row r="203" spans="9:9" x14ac:dyDescent="0.25">
      <c r="I203" s="14">
        <v>50000000000</v>
      </c>
    </row>
    <row r="204" spans="9:9" x14ac:dyDescent="0.25">
      <c r="I204" s="14">
        <v>24000000000</v>
      </c>
    </row>
    <row r="205" spans="9:9" x14ac:dyDescent="0.25">
      <c r="I205" s="14">
        <v>20800000000</v>
      </c>
    </row>
    <row r="206" spans="9:9" x14ac:dyDescent="0.25">
      <c r="I206" s="14">
        <v>442000000</v>
      </c>
    </row>
    <row r="207" spans="9:9" x14ac:dyDescent="0.25">
      <c r="I207" s="14">
        <v>13500000000</v>
      </c>
    </row>
    <row r="208" spans="9:9" x14ac:dyDescent="0.25">
      <c r="I208" s="14">
        <v>200000000000</v>
      </c>
    </row>
    <row r="209" spans="9:9" x14ac:dyDescent="0.25">
      <c r="I209" s="14">
        <v>25000000000</v>
      </c>
    </row>
    <row r="210" spans="9:9" x14ac:dyDescent="0.25">
      <c r="I210" s="14">
        <v>50000000000</v>
      </c>
    </row>
    <row r="211" spans="9:9" x14ac:dyDescent="0.25">
      <c r="I211" s="14">
        <v>20000000000</v>
      </c>
    </row>
    <row r="212" spans="9:9" x14ac:dyDescent="0.25">
      <c r="I212" s="14">
        <v>34000000000</v>
      </c>
    </row>
    <row r="213" spans="9:9" x14ac:dyDescent="0.25">
      <c r="I213" s="14">
        <v>13500000000</v>
      </c>
    </row>
    <row r="214" spans="9:9" x14ac:dyDescent="0.25">
      <c r="I214" s="14">
        <v>30000000000</v>
      </c>
    </row>
    <row r="215" spans="9:9" x14ac:dyDescent="0.25">
      <c r="I215" s="14">
        <v>20800000000</v>
      </c>
    </row>
    <row r="216" spans="9:9" x14ac:dyDescent="0.25">
      <c r="I216" s="14">
        <v>50000000000</v>
      </c>
    </row>
    <row r="217" spans="9:9" x14ac:dyDescent="0.25">
      <c r="I217" s="14">
        <v>50000000000</v>
      </c>
    </row>
    <row r="218" spans="9:9" x14ac:dyDescent="0.25">
      <c r="I218" s="14">
        <v>25000000000</v>
      </c>
    </row>
    <row r="219" spans="9:9" x14ac:dyDescent="0.25">
      <c r="I219" s="14">
        <v>30000000000</v>
      </c>
    </row>
    <row r="220" spans="9:9" x14ac:dyDescent="0.25">
      <c r="I220" s="14">
        <v>31000000000</v>
      </c>
    </row>
    <row r="221" spans="9:9" x14ac:dyDescent="0.25">
      <c r="I221" s="14">
        <v>30000000000</v>
      </c>
    </row>
    <row r="222" spans="9:9" x14ac:dyDescent="0.25">
      <c r="I222" s="14">
        <v>200000000000</v>
      </c>
    </row>
    <row r="223" spans="9:9" x14ac:dyDescent="0.25">
      <c r="I223" s="14">
        <v>50000000000</v>
      </c>
    </row>
    <row r="224" spans="9:9" x14ac:dyDescent="0.25">
      <c r="I224" s="14">
        <v>50000000000</v>
      </c>
    </row>
    <row r="225" spans="9:9" x14ac:dyDescent="0.25">
      <c r="I225" s="14">
        <v>38500000000</v>
      </c>
    </row>
    <row r="226" spans="9:9" x14ac:dyDescent="0.25">
      <c r="I226" s="14">
        <v>24000000000</v>
      </c>
    </row>
    <row r="227" spans="9:9" x14ac:dyDescent="0.25">
      <c r="I227" s="14">
        <v>200000000000</v>
      </c>
    </row>
    <row r="228" spans="9:9" x14ac:dyDescent="0.25">
      <c r="I228" s="14">
        <v>30700000000</v>
      </c>
    </row>
    <row r="229" spans="9:9" x14ac:dyDescent="0.25">
      <c r="I229" s="14">
        <v>50000000000</v>
      </c>
    </row>
    <row r="230" spans="9:9" x14ac:dyDescent="0.25">
      <c r="I230" s="14">
        <v>20800000000</v>
      </c>
    </row>
    <row r="231" spans="9:9" x14ac:dyDescent="0.25">
      <c r="I231" s="14">
        <v>20800000000</v>
      </c>
    </row>
    <row r="232" spans="9:9" x14ac:dyDescent="0.25">
      <c r="I232" s="14">
        <v>50000000000</v>
      </c>
    </row>
    <row r="233" spans="9:9" x14ac:dyDescent="0.25">
      <c r="I233" s="14">
        <v>50000000000</v>
      </c>
    </row>
    <row r="234" spans="9:9" x14ac:dyDescent="0.25">
      <c r="I234" s="14">
        <v>30700000000</v>
      </c>
    </row>
    <row r="235" spans="9:9" x14ac:dyDescent="0.25">
      <c r="I235" s="14">
        <v>200000000000</v>
      </c>
    </row>
    <row r="236" spans="9:9" x14ac:dyDescent="0.25">
      <c r="I236" s="14">
        <v>50000000000</v>
      </c>
    </row>
    <row r="237" spans="9:9" x14ac:dyDescent="0.25">
      <c r="I237" s="14">
        <v>26000000000</v>
      </c>
    </row>
    <row r="238" spans="9:9" x14ac:dyDescent="0.25">
      <c r="I238" s="14">
        <v>40000000000</v>
      </c>
    </row>
    <row r="239" spans="9:9" x14ac:dyDescent="0.25">
      <c r="I239" s="14">
        <v>50000000000</v>
      </c>
    </row>
    <row r="240" spans="9:9" x14ac:dyDescent="0.25">
      <c r="I240" s="14">
        <v>50100000000</v>
      </c>
    </row>
    <row r="241" spans="9:9" x14ac:dyDescent="0.25">
      <c r="I241" s="14">
        <v>20000000000</v>
      </c>
    </row>
    <row r="242" spans="9:9" x14ac:dyDescent="0.25">
      <c r="I242" s="14">
        <v>25000000000</v>
      </c>
    </row>
    <row r="243" spans="9:9" x14ac:dyDescent="0.25">
      <c r="I243" s="14">
        <v>25000000000</v>
      </c>
    </row>
    <row r="244" spans="9:9" x14ac:dyDescent="0.25">
      <c r="I244" s="14">
        <v>20800000000</v>
      </c>
    </row>
    <row r="245" spans="9:9" x14ac:dyDescent="0.25">
      <c r="I245" s="14">
        <v>200000000000</v>
      </c>
    </row>
    <row r="246" spans="9:9" x14ac:dyDescent="0.25">
      <c r="I246" s="14">
        <v>30000000000</v>
      </c>
    </row>
    <row r="247" spans="9:9" x14ac:dyDescent="0.25">
      <c r="I247" s="14">
        <v>50100000000</v>
      </c>
    </row>
    <row r="248" spans="9:9" x14ac:dyDescent="0.25">
      <c r="I248" s="14">
        <v>8000000000</v>
      </c>
    </row>
    <row r="249" spans="9:9" x14ac:dyDescent="0.25">
      <c r="I249" s="14">
        <v>50000000000</v>
      </c>
    </row>
    <row r="250" spans="9:9" x14ac:dyDescent="0.25">
      <c r="I250" s="14">
        <v>27000000000</v>
      </c>
    </row>
    <row r="251" spans="9:9" x14ac:dyDescent="0.25">
      <c r="I251" s="14">
        <v>26000000000</v>
      </c>
    </row>
    <row r="252" spans="9:9" x14ac:dyDescent="0.25">
      <c r="I252" s="14">
        <v>50000000000</v>
      </c>
    </row>
    <row r="253" spans="9:9" x14ac:dyDescent="0.25">
      <c r="I253" s="14">
        <v>200000000000</v>
      </c>
    </row>
    <row r="254" spans="9:9" x14ac:dyDescent="0.25">
      <c r="I254" s="14">
        <v>212000000000</v>
      </c>
    </row>
    <row r="255" spans="9:9" x14ac:dyDescent="0.25">
      <c r="I255" s="14">
        <v>50000000000</v>
      </c>
    </row>
    <row r="256" spans="9:9" x14ac:dyDescent="0.25">
      <c r="I256" s="14">
        <v>25000000000</v>
      </c>
    </row>
    <row r="257" spans="9:9" x14ac:dyDescent="0.25">
      <c r="I257" s="14">
        <v>50000000000</v>
      </c>
    </row>
    <row r="258" spans="9:9" x14ac:dyDescent="0.25">
      <c r="I258" s="14">
        <v>20000000000</v>
      </c>
    </row>
    <row r="259" spans="9:9" x14ac:dyDescent="0.25">
      <c r="I259" s="14">
        <v>50000000000</v>
      </c>
    </row>
    <row r="260" spans="9:9" x14ac:dyDescent="0.25">
      <c r="I260" s="14">
        <v>50000000000</v>
      </c>
    </row>
    <row r="261" spans="9:9" x14ac:dyDescent="0.25">
      <c r="I261" s="14">
        <v>50000000000</v>
      </c>
    </row>
    <row r="262" spans="9:9" x14ac:dyDescent="0.25">
      <c r="I262" s="14">
        <v>20400000000</v>
      </c>
    </row>
    <row r="263" spans="9:9" x14ac:dyDescent="0.25">
      <c r="I263" s="14">
        <v>50000000000</v>
      </c>
    </row>
    <row r="264" spans="9:9" x14ac:dyDescent="0.25">
      <c r="I264" s="14">
        <v>50000000000</v>
      </c>
    </row>
    <row r="265" spans="9:9" x14ac:dyDescent="0.25">
      <c r="I265" s="14">
        <v>30300000000</v>
      </c>
    </row>
    <row r="266" spans="9:9" x14ac:dyDescent="0.25">
      <c r="I266" s="14">
        <v>50000000000</v>
      </c>
    </row>
    <row r="267" spans="9:9" x14ac:dyDescent="0.25">
      <c r="I267" s="14">
        <v>28000000000</v>
      </c>
    </row>
    <row r="268" spans="9:9" x14ac:dyDescent="0.25">
      <c r="I268" s="14">
        <v>33000000000</v>
      </c>
    </row>
    <row r="269" spans="9:9" x14ac:dyDescent="0.25">
      <c r="I269" s="14">
        <v>50000000000</v>
      </c>
    </row>
    <row r="270" spans="9:9" x14ac:dyDescent="0.25">
      <c r="I270" s="14">
        <v>26000000000</v>
      </c>
    </row>
    <row r="271" spans="9:9" x14ac:dyDescent="0.25">
      <c r="I271" s="14">
        <v>200000000000</v>
      </c>
    </row>
    <row r="272" spans="9:9" x14ac:dyDescent="0.25">
      <c r="I272" s="14">
        <v>24000000000</v>
      </c>
    </row>
    <row r="273" spans="9:9" x14ac:dyDescent="0.25">
      <c r="I273" s="14">
        <v>30000000000</v>
      </c>
    </row>
    <row r="274" spans="9:9" x14ac:dyDescent="0.25">
      <c r="I274" s="14">
        <v>50000000000</v>
      </c>
    </row>
    <row r="275" spans="9:9" x14ac:dyDescent="0.25">
      <c r="I275" s="14">
        <v>24000000000</v>
      </c>
    </row>
    <row r="276" spans="9:9" x14ac:dyDescent="0.25">
      <c r="I276" s="14">
        <v>50000000000</v>
      </c>
    </row>
    <row r="277" spans="9:9" x14ac:dyDescent="0.25">
      <c r="I277" s="14">
        <v>20000000000</v>
      </c>
    </row>
    <row r="278" spans="9:9" x14ac:dyDescent="0.25">
      <c r="I278" s="14">
        <v>24000000000</v>
      </c>
    </row>
    <row r="279" spans="9:9" x14ac:dyDescent="0.25">
      <c r="I279" s="14">
        <v>50000000000</v>
      </c>
    </row>
    <row r="280" spans="9:9" x14ac:dyDescent="0.25">
      <c r="I280" s="14">
        <v>200000000000</v>
      </c>
    </row>
    <row r="281" spans="9:9" x14ac:dyDescent="0.25">
      <c r="I281" s="14">
        <v>26000000000</v>
      </c>
    </row>
    <row r="282" spans="9:9" x14ac:dyDescent="0.25">
      <c r="I282" s="14">
        <v>20000000000</v>
      </c>
    </row>
    <row r="283" spans="9:9" x14ac:dyDescent="0.25">
      <c r="I283" s="14">
        <v>26000000000</v>
      </c>
    </row>
    <row r="284" spans="9:9" x14ac:dyDescent="0.25">
      <c r="I284" s="14">
        <v>50000000000</v>
      </c>
    </row>
    <row r="285" spans="9:9" x14ac:dyDescent="0.25">
      <c r="I285" s="14">
        <v>20800000000</v>
      </c>
    </row>
    <row r="286" spans="9:9" x14ac:dyDescent="0.25">
      <c r="I286" s="14">
        <v>30000000000</v>
      </c>
    </row>
    <row r="287" spans="9:9" x14ac:dyDescent="0.25">
      <c r="I287" s="14">
        <v>50000000000</v>
      </c>
    </row>
    <row r="288" spans="9:9" x14ac:dyDescent="0.25">
      <c r="I288" s="14">
        <v>26000000000</v>
      </c>
    </row>
    <row r="289" spans="9:9" x14ac:dyDescent="0.25">
      <c r="I289" s="14">
        <v>26000000000</v>
      </c>
    </row>
    <row r="290" spans="9:9" x14ac:dyDescent="0.25">
      <c r="I290" s="14">
        <v>50000000000</v>
      </c>
    </row>
    <row r="291" spans="9:9" x14ac:dyDescent="0.25">
      <c r="I291" s="14">
        <v>50000000000</v>
      </c>
    </row>
    <row r="292" spans="9:9" x14ac:dyDescent="0.25">
      <c r="I292" s="14">
        <v>28100000000</v>
      </c>
    </row>
    <row r="293" spans="9:9" x14ac:dyDescent="0.25">
      <c r="I293" s="14">
        <v>24000000000</v>
      </c>
    </row>
    <row r="294" spans="9:9" x14ac:dyDescent="0.25">
      <c r="I294" s="14">
        <v>50000000000</v>
      </c>
    </row>
    <row r="295" spans="9:9" x14ac:dyDescent="0.25">
      <c r="I295" s="14">
        <v>50000000000</v>
      </c>
    </row>
    <row r="296" spans="9:9" x14ac:dyDescent="0.25">
      <c r="I296" s="14">
        <v>212000000000</v>
      </c>
    </row>
    <row r="297" spans="9:9" x14ac:dyDescent="0.25">
      <c r="I297" s="14">
        <v>50000000000</v>
      </c>
    </row>
    <row r="298" spans="9:9" x14ac:dyDescent="0.25">
      <c r="I298" s="14">
        <v>50000000000</v>
      </c>
    </row>
    <row r="299" spans="9:9" x14ac:dyDescent="0.25">
      <c r="I299" s="14">
        <v>30700000000</v>
      </c>
    </row>
    <row r="300" spans="9:9" x14ac:dyDescent="0.25">
      <c r="I300" s="14">
        <v>50000000000</v>
      </c>
    </row>
    <row r="301" spans="9:9" x14ac:dyDescent="0.25">
      <c r="I301" s="14">
        <v>63000000</v>
      </c>
    </row>
    <row r="302" spans="9:9" x14ac:dyDescent="0.25">
      <c r="I302" s="14">
        <v>24000000000</v>
      </c>
    </row>
    <row r="303" spans="9:9" x14ac:dyDescent="0.25">
      <c r="I303" s="14">
        <v>28000000000</v>
      </c>
    </row>
    <row r="304" spans="9:9" x14ac:dyDescent="0.25">
      <c r="I304" s="14">
        <v>26000000000</v>
      </c>
    </row>
    <row r="305" spans="9:9" x14ac:dyDescent="0.25">
      <c r="I305" s="14">
        <v>26000000000</v>
      </c>
    </row>
    <row r="306" spans="9:9" x14ac:dyDescent="0.25">
      <c r="I306" s="14">
        <v>50400000000</v>
      </c>
    </row>
    <row r="307" spans="9:9" x14ac:dyDescent="0.25">
      <c r="I307" s="14">
        <v>28000000000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507D-8EE6-42E3-941E-C27E11EB8E2A}">
  <dimension ref="A1:D18"/>
  <sheetViews>
    <sheetView workbookViewId="0">
      <selection activeCell="H23" sqref="H23"/>
    </sheetView>
  </sheetViews>
  <sheetFormatPr baseColWidth="10" defaultRowHeight="15" x14ac:dyDescent="0.25"/>
  <sheetData>
    <row r="1" spans="1:4" x14ac:dyDescent="0.25">
      <c r="A1" s="3">
        <v>2019</v>
      </c>
      <c r="B1" s="3">
        <v>2020</v>
      </c>
      <c r="C1" s="3">
        <v>2025</v>
      </c>
      <c r="D1" s="3">
        <v>2030</v>
      </c>
    </row>
    <row r="2" spans="1:4" x14ac:dyDescent="0.25">
      <c r="A2" s="2">
        <v>1700000000000</v>
      </c>
      <c r="B2" s="2">
        <v>14200000000000</v>
      </c>
      <c r="C2" s="2">
        <v>11100000000000</v>
      </c>
      <c r="D2" s="2">
        <v>14200000000000</v>
      </c>
    </row>
    <row r="3" spans="1:4" x14ac:dyDescent="0.25">
      <c r="B3" s="2">
        <v>7500000000000</v>
      </c>
      <c r="C3" s="2">
        <v>4500000000000</v>
      </c>
      <c r="D3" s="2">
        <v>14200000000000</v>
      </c>
    </row>
    <row r="4" spans="1:4" x14ac:dyDescent="0.25">
      <c r="B4" s="2">
        <v>14200000000000</v>
      </c>
      <c r="C4" s="2">
        <v>11000000000000</v>
      </c>
      <c r="D4" s="2">
        <v>14200000000000</v>
      </c>
    </row>
    <row r="5" spans="1:4" x14ac:dyDescent="0.25">
      <c r="B5" s="2">
        <v>1290000000000</v>
      </c>
      <c r="C5" s="2">
        <v>11000000000000</v>
      </c>
      <c r="D5" s="2">
        <v>14200000000000</v>
      </c>
    </row>
    <row r="6" spans="1:4" x14ac:dyDescent="0.25">
      <c r="B6" s="2">
        <v>14200000000000</v>
      </c>
      <c r="C6" s="2">
        <v>11000000000000</v>
      </c>
    </row>
    <row r="7" spans="1:4" x14ac:dyDescent="0.25">
      <c r="B7" s="2">
        <v>14400000000000</v>
      </c>
      <c r="C7" s="2">
        <v>11000000000000</v>
      </c>
    </row>
    <row r="8" spans="1:4" x14ac:dyDescent="0.25">
      <c r="C8" s="2">
        <v>430000000000</v>
      </c>
    </row>
    <row r="9" spans="1:4" x14ac:dyDescent="0.25">
      <c r="C9" s="2">
        <v>11000000000000</v>
      </c>
    </row>
    <row r="10" spans="1:4" x14ac:dyDescent="0.25">
      <c r="C10" s="2">
        <v>11100000000000</v>
      </c>
    </row>
    <row r="11" spans="1:4" x14ac:dyDescent="0.25">
      <c r="C11" s="2">
        <v>11000000000000</v>
      </c>
    </row>
    <row r="12" spans="1:4" x14ac:dyDescent="0.25">
      <c r="C12" s="2">
        <v>11000000000000</v>
      </c>
    </row>
    <row r="13" spans="1:4" x14ac:dyDescent="0.25">
      <c r="A13" s="3">
        <v>2019</v>
      </c>
      <c r="B13" s="3">
        <v>2020</v>
      </c>
      <c r="C13" s="3">
        <v>2025</v>
      </c>
      <c r="D13" s="3">
        <v>2030</v>
      </c>
    </row>
    <row r="14" spans="1:4" x14ac:dyDescent="0.25">
      <c r="A14" s="2">
        <v>1700000000000</v>
      </c>
      <c r="B14">
        <f>MIN(B2:B7)</f>
        <v>1290000000000</v>
      </c>
      <c r="C14">
        <f>MIN(C2:C12)</f>
        <v>430000000000</v>
      </c>
      <c r="D14">
        <f>MIN(D2:D5)</f>
        <v>14200000000000</v>
      </c>
    </row>
    <row r="15" spans="1:4" x14ac:dyDescent="0.25">
      <c r="A15" s="2">
        <v>1700000000000</v>
      </c>
      <c r="B15">
        <f>_xlfn.QUARTILE.INC(B2:B7,1)</f>
        <v>9175000000000</v>
      </c>
      <c r="C15">
        <f>_xlfn.QUARTILE.INC(C2:C12,1)</f>
        <v>11000000000000</v>
      </c>
      <c r="D15">
        <f>_xlfn.QUARTILE.INC(D5,1)</f>
        <v>14200000000000</v>
      </c>
    </row>
    <row r="16" spans="1:4" x14ac:dyDescent="0.25">
      <c r="A16" s="2">
        <v>1700000000000</v>
      </c>
      <c r="B16">
        <f>MEDIAN(B2:B7)</f>
        <v>14200000000000</v>
      </c>
      <c r="C16">
        <f>MEDIAN(C2:C12)</f>
        <v>11000000000000</v>
      </c>
      <c r="D16">
        <f>MEDIAN(D2:D5)</f>
        <v>14200000000000</v>
      </c>
    </row>
    <row r="17" spans="1:4" x14ac:dyDescent="0.25">
      <c r="A17" s="2">
        <v>1700000000000</v>
      </c>
      <c r="B17">
        <f>_xlfn.QUARTILE.INC(B2:B7,3)</f>
        <v>14200000000000</v>
      </c>
      <c r="C17">
        <f>_xlfn.QUARTILE.INC(C2:C12,3)</f>
        <v>11000000000000</v>
      </c>
      <c r="D17">
        <f>_xlfn.QUARTILE.INC(D2:D5,3)</f>
        <v>14200000000000</v>
      </c>
    </row>
    <row r="18" spans="1:4" x14ac:dyDescent="0.25">
      <c r="A18" s="2">
        <v>1700000000000</v>
      </c>
      <c r="B18">
        <f>MAX(B2:B7)</f>
        <v>14400000000000</v>
      </c>
      <c r="C18">
        <f>MAX(C2:C12)</f>
        <v>11100000000000</v>
      </c>
      <c r="D18">
        <f>MAX(D2:D5)</f>
        <v>14200000000000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036-CDE4-4F80-8010-E3EB6C36C1E9}">
  <dimension ref="A1:O59"/>
  <sheetViews>
    <sheetView workbookViewId="0">
      <selection activeCell="L13" sqref="L13"/>
    </sheetView>
  </sheetViews>
  <sheetFormatPr baseColWidth="10" defaultRowHeight="15" x14ac:dyDescent="0.25"/>
  <cols>
    <col min="1" max="8" width="12" bestFit="1" customWidth="1"/>
  </cols>
  <sheetData>
    <row r="1" spans="1:15" x14ac:dyDescent="0.25">
      <c r="A1" s="3">
        <v>2014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2030</v>
      </c>
      <c r="O1" s="3"/>
    </row>
    <row r="2" spans="1:15" x14ac:dyDescent="0.25">
      <c r="A2" s="14">
        <v>5800000</v>
      </c>
      <c r="B2" s="14">
        <v>3090000000</v>
      </c>
      <c r="C2" s="14">
        <v>780000000000</v>
      </c>
      <c r="D2" s="14">
        <v>60000000000</v>
      </c>
      <c r="E2" s="14">
        <v>19000000000</v>
      </c>
      <c r="F2" s="14">
        <v>187000000000</v>
      </c>
      <c r="G2" s="14">
        <v>10500000000</v>
      </c>
      <c r="H2" s="14">
        <v>123890000000</v>
      </c>
      <c r="I2" s="14">
        <v>18020000000</v>
      </c>
      <c r="J2" s="14">
        <v>1500000000</v>
      </c>
      <c r="K2" s="14">
        <v>15000000000</v>
      </c>
      <c r="L2" s="14">
        <v>11100000000000</v>
      </c>
      <c r="M2" s="14">
        <v>4600000000000</v>
      </c>
      <c r="N2" s="14">
        <v>3600000000000</v>
      </c>
      <c r="O2" s="14"/>
    </row>
    <row r="3" spans="1:15" x14ac:dyDescent="0.25">
      <c r="A3" s="14">
        <v>2300000000000</v>
      </c>
      <c r="D3" s="14">
        <v>60000000000</v>
      </c>
      <c r="F3" s="14">
        <v>250000000000</v>
      </c>
      <c r="G3" s="14">
        <v>731000000000</v>
      </c>
      <c r="H3" s="14">
        <v>123890000000</v>
      </c>
      <c r="I3" s="14">
        <v>195470000000</v>
      </c>
      <c r="J3" s="14">
        <v>450000000000</v>
      </c>
      <c r="K3" s="14">
        <v>30000000000</v>
      </c>
      <c r="L3" s="14">
        <v>360000000000</v>
      </c>
      <c r="M3" s="14">
        <v>19000000000000</v>
      </c>
      <c r="N3" s="14">
        <v>7100000000000</v>
      </c>
    </row>
    <row r="4" spans="1:15" x14ac:dyDescent="0.25">
      <c r="D4" s="14">
        <v>60000000000</v>
      </c>
      <c r="F4" s="14">
        <v>266170000000</v>
      </c>
      <c r="G4" s="14">
        <v>20000000000</v>
      </c>
      <c r="H4" s="14">
        <v>1600000000</v>
      </c>
      <c r="I4" s="14">
        <v>14400000000000</v>
      </c>
      <c r="J4" s="14">
        <v>14400000000000</v>
      </c>
      <c r="K4" s="14">
        <v>15000000000</v>
      </c>
      <c r="L4" s="14">
        <v>11100000000000</v>
      </c>
      <c r="N4" s="14">
        <v>1800000000000</v>
      </c>
    </row>
    <row r="5" spans="1:15" x14ac:dyDescent="0.25">
      <c r="A5" s="10"/>
      <c r="B5" s="10"/>
      <c r="C5" s="10"/>
      <c r="D5" s="14">
        <v>200000000000</v>
      </c>
      <c r="E5" s="10"/>
      <c r="F5" s="14">
        <v>600000000000</v>
      </c>
      <c r="G5" s="14">
        <v>8000000000</v>
      </c>
      <c r="H5" s="14">
        <v>350000000000</v>
      </c>
      <c r="I5" s="14">
        <v>152300000</v>
      </c>
      <c r="J5" s="14">
        <v>27500000000</v>
      </c>
      <c r="K5" s="10"/>
      <c r="L5" s="14">
        <v>6200000000000</v>
      </c>
      <c r="M5" s="10"/>
      <c r="N5" s="14">
        <v>531000000000</v>
      </c>
    </row>
    <row r="6" spans="1:15" x14ac:dyDescent="0.25">
      <c r="D6" s="14">
        <v>60000000000</v>
      </c>
      <c r="G6" s="14">
        <v>76000000000</v>
      </c>
      <c r="H6" s="14">
        <v>5920000000</v>
      </c>
      <c r="I6" s="14">
        <v>383900000000</v>
      </c>
      <c r="L6" s="14">
        <v>550000000000</v>
      </c>
      <c r="N6" s="14">
        <v>700000000000</v>
      </c>
    </row>
    <row r="7" spans="1:15" x14ac:dyDescent="0.25">
      <c r="G7" s="14">
        <v>5000000000</v>
      </c>
      <c r="H7" s="14">
        <v>123000000000</v>
      </c>
      <c r="I7" s="14">
        <v>152300000000</v>
      </c>
      <c r="L7" s="14">
        <v>6200000000000</v>
      </c>
      <c r="N7" s="14">
        <v>14200000000000</v>
      </c>
    </row>
    <row r="8" spans="1:15" x14ac:dyDescent="0.25">
      <c r="G8" s="14">
        <v>80000000000</v>
      </c>
      <c r="I8" s="14">
        <v>14400000000000</v>
      </c>
      <c r="L8" s="14">
        <v>7500000000000</v>
      </c>
      <c r="N8" s="14">
        <v>1250000000000</v>
      </c>
    </row>
    <row r="9" spans="1:15" x14ac:dyDescent="0.25">
      <c r="G9" s="14">
        <v>99000000000</v>
      </c>
      <c r="I9" s="14">
        <v>3700000000000</v>
      </c>
      <c r="L9" s="14">
        <v>6250000000000</v>
      </c>
      <c r="N9" s="14">
        <v>7100000000000</v>
      </c>
    </row>
    <row r="10" spans="1:15" x14ac:dyDescent="0.25">
      <c r="G10" s="14">
        <v>94000000000</v>
      </c>
      <c r="I10" s="14">
        <v>3000000000000</v>
      </c>
      <c r="L10" s="14">
        <v>6250000000000</v>
      </c>
      <c r="N10" s="14">
        <v>1800000000000</v>
      </c>
    </row>
    <row r="11" spans="1:15" x14ac:dyDescent="0.25">
      <c r="G11" s="14">
        <v>118000000000</v>
      </c>
      <c r="I11" s="14">
        <v>2500000000000</v>
      </c>
      <c r="L11" s="14">
        <v>6250000000000</v>
      </c>
      <c r="N11" s="14">
        <v>700000000000</v>
      </c>
    </row>
    <row r="12" spans="1:15" x14ac:dyDescent="0.25">
      <c r="G12" s="14">
        <v>73000000000</v>
      </c>
      <c r="I12" s="14">
        <v>2500000000000</v>
      </c>
      <c r="L12" s="14">
        <v>100000000000</v>
      </c>
      <c r="N12" s="14">
        <v>531000000000</v>
      </c>
    </row>
    <row r="13" spans="1:15" x14ac:dyDescent="0.25">
      <c r="G13" s="14">
        <v>10000000000</v>
      </c>
      <c r="I13" s="14">
        <v>14400000000000</v>
      </c>
      <c r="L13" s="14">
        <v>100000000000</v>
      </c>
      <c r="N13" s="14">
        <v>14200000000000</v>
      </c>
    </row>
    <row r="14" spans="1:15" x14ac:dyDescent="0.25">
      <c r="G14" s="14">
        <v>145000000000</v>
      </c>
      <c r="I14" s="14">
        <v>102199000000000</v>
      </c>
      <c r="L14" s="14">
        <v>6200000000</v>
      </c>
    </row>
    <row r="15" spans="1:15" x14ac:dyDescent="0.25">
      <c r="G15" s="14">
        <v>7100000000000</v>
      </c>
      <c r="I15" s="14">
        <v>36570000000</v>
      </c>
      <c r="L15" s="14">
        <v>1100000000000</v>
      </c>
    </row>
    <row r="16" spans="1:15" x14ac:dyDescent="0.25">
      <c r="G16" s="14">
        <v>7100000000000</v>
      </c>
      <c r="I16" s="14">
        <v>14660000</v>
      </c>
      <c r="L16" s="14">
        <v>2500000000000</v>
      </c>
    </row>
    <row r="17" spans="7:12" x14ac:dyDescent="0.25">
      <c r="G17" s="14">
        <v>110000000000</v>
      </c>
      <c r="I17" s="14">
        <v>11000000000</v>
      </c>
      <c r="L17" s="14">
        <v>6250000000000</v>
      </c>
    </row>
    <row r="18" spans="7:12" x14ac:dyDescent="0.25">
      <c r="G18" s="14">
        <v>1700000000000</v>
      </c>
      <c r="I18" s="14">
        <v>68000000000</v>
      </c>
      <c r="L18" s="14">
        <v>11000000000000</v>
      </c>
    </row>
    <row r="19" spans="7:12" x14ac:dyDescent="0.25">
      <c r="G19" s="14">
        <v>117000000000</v>
      </c>
      <c r="I19" s="14">
        <v>1100000000</v>
      </c>
      <c r="L19" s="14">
        <v>14400000000000</v>
      </c>
    </row>
    <row r="20" spans="7:12" x14ac:dyDescent="0.25">
      <c r="G20" s="14">
        <v>2000000000000</v>
      </c>
      <c r="I20" s="14">
        <v>19000000000000</v>
      </c>
      <c r="L20" s="14">
        <v>6200000000000</v>
      </c>
    </row>
    <row r="21" spans="7:12" x14ac:dyDescent="0.25">
      <c r="G21" s="14">
        <v>79300000000</v>
      </c>
      <c r="I21" s="14">
        <v>14400000000000</v>
      </c>
      <c r="L21" s="14">
        <v>6250000000000</v>
      </c>
    </row>
    <row r="22" spans="7:12" x14ac:dyDescent="0.25">
      <c r="G22" s="14">
        <v>60000000000</v>
      </c>
      <c r="I22" s="14">
        <v>2700000000000</v>
      </c>
      <c r="L22" s="14">
        <v>6200000000000</v>
      </c>
    </row>
    <row r="23" spans="7:12" x14ac:dyDescent="0.25">
      <c r="G23" s="14">
        <v>117000000000</v>
      </c>
      <c r="L23" s="14">
        <v>100000000000</v>
      </c>
    </row>
    <row r="24" spans="7:12" x14ac:dyDescent="0.25">
      <c r="G24" s="14">
        <v>21900000000</v>
      </c>
      <c r="L24" s="14">
        <v>100000000000</v>
      </c>
    </row>
    <row r="25" spans="7:12" x14ac:dyDescent="0.25">
      <c r="G25" s="14">
        <v>1680000000000</v>
      </c>
      <c r="L25" s="14">
        <v>6200000000000</v>
      </c>
    </row>
    <row r="26" spans="7:12" x14ac:dyDescent="0.25">
      <c r="G26" s="14">
        <v>50200000000</v>
      </c>
      <c r="L26" s="14">
        <v>2500000000000</v>
      </c>
    </row>
    <row r="27" spans="7:12" x14ac:dyDescent="0.25">
      <c r="G27" s="14">
        <v>79300000000</v>
      </c>
      <c r="L27" s="14">
        <v>2300000000000</v>
      </c>
    </row>
    <row r="28" spans="7:12" x14ac:dyDescent="0.25">
      <c r="G28" s="14">
        <v>890000000000</v>
      </c>
    </row>
    <row r="29" spans="7:12" x14ac:dyDescent="0.25">
      <c r="G29" s="14">
        <v>8900000000000</v>
      </c>
    </row>
    <row r="30" spans="7:12" x14ac:dyDescent="0.25">
      <c r="G30" s="14">
        <v>1700000000000</v>
      </c>
    </row>
    <row r="31" spans="7:12" x14ac:dyDescent="0.25">
      <c r="G31" s="14">
        <v>14400000000000</v>
      </c>
    </row>
    <row r="32" spans="7:12" x14ac:dyDescent="0.25">
      <c r="G32" s="14">
        <v>3700000000000</v>
      </c>
    </row>
    <row r="33" spans="7:7" x14ac:dyDescent="0.25">
      <c r="G33" s="14">
        <v>3000000000000</v>
      </c>
    </row>
    <row r="34" spans="7:7" x14ac:dyDescent="0.25">
      <c r="G34" s="14">
        <v>2700000000000</v>
      </c>
    </row>
    <row r="35" spans="7:7" x14ac:dyDescent="0.25">
      <c r="G35" s="14">
        <v>2500000000000</v>
      </c>
    </row>
    <row r="36" spans="7:7" x14ac:dyDescent="0.25">
      <c r="G36" s="14">
        <v>2500000000000</v>
      </c>
    </row>
    <row r="37" spans="7:7" x14ac:dyDescent="0.25">
      <c r="G37" s="14">
        <v>79300000000</v>
      </c>
    </row>
    <row r="38" spans="7:7" x14ac:dyDescent="0.25">
      <c r="G38" s="14">
        <v>25000000</v>
      </c>
    </row>
    <row r="39" spans="7:7" x14ac:dyDescent="0.25">
      <c r="G39" s="14">
        <v>25000000000</v>
      </c>
    </row>
    <row r="40" spans="7:7" x14ac:dyDescent="0.25">
      <c r="G40" s="14">
        <v>50000000000000</v>
      </c>
    </row>
    <row r="41" spans="7:7" x14ac:dyDescent="0.25">
      <c r="G41" s="14">
        <v>1300000000</v>
      </c>
    </row>
    <row r="42" spans="7:7" x14ac:dyDescent="0.25">
      <c r="G42" s="14">
        <v>8900000000000</v>
      </c>
    </row>
    <row r="43" spans="7:7" x14ac:dyDescent="0.25">
      <c r="G43" s="14">
        <v>18070000000</v>
      </c>
    </row>
    <row r="44" spans="7:7" x14ac:dyDescent="0.25">
      <c r="G44" s="14">
        <v>7500000000000</v>
      </c>
    </row>
    <row r="45" spans="7:7" x14ac:dyDescent="0.25">
      <c r="G45" s="14">
        <v>8900000000000</v>
      </c>
    </row>
    <row r="46" spans="7:7" x14ac:dyDescent="0.25">
      <c r="G46" s="14">
        <v>8900000000000</v>
      </c>
    </row>
    <row r="47" spans="7:7" x14ac:dyDescent="0.25">
      <c r="G47" s="14">
        <v>20800000000</v>
      </c>
    </row>
    <row r="48" spans="7:7" x14ac:dyDescent="0.25">
      <c r="G48" s="14">
        <v>1700000000000</v>
      </c>
    </row>
    <row r="49" spans="7:7" x14ac:dyDescent="0.25">
      <c r="G49" s="14">
        <v>8900000000000</v>
      </c>
    </row>
    <row r="50" spans="7:7" x14ac:dyDescent="0.25">
      <c r="G50" s="14">
        <v>50000000000</v>
      </c>
    </row>
    <row r="51" spans="7:7" x14ac:dyDescent="0.25">
      <c r="G51" s="14">
        <v>11100000000000</v>
      </c>
    </row>
    <row r="52" spans="7:7" x14ac:dyDescent="0.25">
      <c r="G52" s="14">
        <v>300000000000</v>
      </c>
    </row>
    <row r="53" spans="7:7" x14ac:dyDescent="0.25">
      <c r="G53" s="14">
        <v>7300000000000</v>
      </c>
    </row>
    <row r="54" spans="7:7" x14ac:dyDescent="0.25">
      <c r="G54" s="14">
        <v>21900000000</v>
      </c>
    </row>
    <row r="55" spans="7:7" x14ac:dyDescent="0.25">
      <c r="G55" s="14">
        <v>19000000000000</v>
      </c>
    </row>
    <row r="56" spans="7:7" x14ac:dyDescent="0.25">
      <c r="G56" s="14">
        <v>110000000000</v>
      </c>
    </row>
    <row r="57" spans="7:7" x14ac:dyDescent="0.25">
      <c r="G57" s="14">
        <v>1500000000000</v>
      </c>
    </row>
    <row r="58" spans="7:7" x14ac:dyDescent="0.25">
      <c r="G58" s="14">
        <v>60000000000</v>
      </c>
    </row>
    <row r="59" spans="7:7" x14ac:dyDescent="0.25">
      <c r="G59" s="14">
        <v>7100000000000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5424-326C-49BF-8106-451564D6789E}">
  <dimension ref="A1:S87"/>
  <sheetViews>
    <sheetView workbookViewId="0">
      <selection activeCell="L17" sqref="L17"/>
    </sheetView>
  </sheetViews>
  <sheetFormatPr baseColWidth="10" defaultRowHeight="15" x14ac:dyDescent="0.25"/>
  <cols>
    <col min="3" max="3" width="12" bestFit="1" customWidth="1"/>
    <col min="8" max="8" width="12" bestFit="1" customWidth="1"/>
    <col min="15" max="15" width="12" bestFit="1" customWidth="1"/>
  </cols>
  <sheetData>
    <row r="1" spans="1:19" x14ac:dyDescent="0.25">
      <c r="A1" s="3">
        <v>2011</v>
      </c>
      <c r="B1" s="3">
        <v>2014</v>
      </c>
      <c r="C1" s="3">
        <v>2015</v>
      </c>
      <c r="D1" s="3">
        <v>2016</v>
      </c>
      <c r="E1" s="3">
        <v>2017</v>
      </c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2024</v>
      </c>
      <c r="L1" s="3">
        <v>2025</v>
      </c>
      <c r="M1" s="3">
        <v>2026</v>
      </c>
      <c r="N1" s="3">
        <v>2027</v>
      </c>
      <c r="O1" s="3">
        <v>2029</v>
      </c>
      <c r="P1" s="3">
        <v>2030</v>
      </c>
      <c r="Q1" s="3">
        <v>2032</v>
      </c>
      <c r="R1" s="3">
        <v>2036</v>
      </c>
      <c r="S1" s="3">
        <v>2038</v>
      </c>
    </row>
    <row r="2" spans="1:19" x14ac:dyDescent="0.25">
      <c r="A2" s="14">
        <v>3800000000</v>
      </c>
      <c r="B2" s="14">
        <v>656000000000</v>
      </c>
      <c r="C2" s="14">
        <v>3200000000</v>
      </c>
      <c r="D2" s="14">
        <v>120000000000</v>
      </c>
      <c r="E2" s="14">
        <v>5000000000</v>
      </c>
      <c r="F2" s="14">
        <v>547000000</v>
      </c>
      <c r="G2" s="14">
        <v>255000000000</v>
      </c>
      <c r="H2" s="14">
        <v>10000000000</v>
      </c>
      <c r="I2" s="14">
        <v>1400000000000</v>
      </c>
      <c r="J2" s="14">
        <v>1200000000000</v>
      </c>
      <c r="K2" s="14">
        <v>30000000000</v>
      </c>
      <c r="L2" s="14">
        <v>1800000000000</v>
      </c>
      <c r="M2" s="14">
        <v>15000000000000</v>
      </c>
      <c r="N2" s="14">
        <v>280000000</v>
      </c>
      <c r="O2" s="14">
        <v>30000000000</v>
      </c>
      <c r="P2" s="14">
        <v>14200000000</v>
      </c>
      <c r="Q2" s="14">
        <v>60000000000000</v>
      </c>
      <c r="R2" s="14">
        <v>41000000000000</v>
      </c>
      <c r="S2" s="14">
        <v>41000000000000</v>
      </c>
    </row>
    <row r="3" spans="1:19" x14ac:dyDescent="0.25">
      <c r="B3" s="14">
        <v>656000000000</v>
      </c>
      <c r="C3" s="14">
        <v>10000000000</v>
      </c>
      <c r="D3" s="14">
        <v>80000000000</v>
      </c>
      <c r="E3" s="14">
        <v>1000000000000</v>
      </c>
      <c r="F3" s="14">
        <v>1500000000</v>
      </c>
      <c r="G3" s="14">
        <v>2000000000000</v>
      </c>
      <c r="H3" s="14">
        <v>1700000000000</v>
      </c>
      <c r="I3" s="14">
        <v>123890000000</v>
      </c>
      <c r="J3" s="14">
        <v>651000000000</v>
      </c>
      <c r="L3" s="14">
        <v>13000000000000</v>
      </c>
      <c r="O3" s="14">
        <v>27000000000</v>
      </c>
      <c r="P3" s="14">
        <v>14200000000</v>
      </c>
    </row>
    <row r="4" spans="1:19" x14ac:dyDescent="0.25">
      <c r="B4" s="14">
        <v>656000000000</v>
      </c>
      <c r="C4" s="14">
        <v>1000000000</v>
      </c>
      <c r="D4" s="14">
        <v>332000000000</v>
      </c>
      <c r="E4" s="14">
        <v>266000000000</v>
      </c>
      <c r="F4" s="14">
        <v>67648000</v>
      </c>
      <c r="G4" s="14">
        <v>195000000000</v>
      </c>
      <c r="H4" s="14">
        <v>6000000000000</v>
      </c>
      <c r="I4" s="14">
        <v>253000000000</v>
      </c>
      <c r="J4" s="14">
        <v>134000000000</v>
      </c>
      <c r="L4" s="14">
        <v>13000000000000</v>
      </c>
      <c r="O4" s="14">
        <v>66000000000</v>
      </c>
      <c r="P4" s="14">
        <v>60000000000000</v>
      </c>
    </row>
    <row r="5" spans="1:19" x14ac:dyDescent="0.25">
      <c r="B5" s="14">
        <v>656000000000</v>
      </c>
      <c r="C5" s="14">
        <v>7000000000</v>
      </c>
      <c r="D5" s="14">
        <v>235000000000</v>
      </c>
      <c r="E5" s="14">
        <v>3500000000000</v>
      </c>
      <c r="F5" s="14">
        <v>108084000</v>
      </c>
      <c r="G5" s="14">
        <v>2000000000000</v>
      </c>
      <c r="H5" s="14">
        <v>267000000000</v>
      </c>
      <c r="I5" s="14">
        <v>1000000000000</v>
      </c>
      <c r="J5" s="14">
        <v>134000000000</v>
      </c>
      <c r="L5" s="14">
        <v>13000000000000</v>
      </c>
      <c r="O5" s="14">
        <v>90000000000</v>
      </c>
      <c r="P5" s="14">
        <v>44860000000000</v>
      </c>
    </row>
    <row r="6" spans="1:19" x14ac:dyDescent="0.25">
      <c r="C6" s="14">
        <v>5000000000</v>
      </c>
      <c r="D6" s="14">
        <v>102500000000</v>
      </c>
      <c r="E6" s="14">
        <v>440000000000</v>
      </c>
      <c r="F6" s="14">
        <v>120661000</v>
      </c>
      <c r="G6" s="14">
        <v>195000000000</v>
      </c>
      <c r="H6" s="14">
        <v>655000000000</v>
      </c>
      <c r="I6" s="14">
        <v>253000000000</v>
      </c>
      <c r="J6" s="14">
        <v>202210000000</v>
      </c>
      <c r="L6" s="14">
        <v>13000000000000</v>
      </c>
      <c r="O6" s="14">
        <v>63000000000</v>
      </c>
    </row>
    <row r="7" spans="1:19" x14ac:dyDescent="0.25">
      <c r="C7" s="14">
        <v>5000000000</v>
      </c>
      <c r="F7" s="14">
        <v>227466000</v>
      </c>
      <c r="G7" s="14">
        <v>195000000000</v>
      </c>
      <c r="H7" s="14">
        <v>245000000</v>
      </c>
      <c r="I7" s="14">
        <v>6000000000000</v>
      </c>
      <c r="L7" s="14">
        <v>13000000000000</v>
      </c>
    </row>
    <row r="8" spans="1:19" x14ac:dyDescent="0.25">
      <c r="C8" s="14">
        <v>4000000000</v>
      </c>
      <c r="F8" s="14">
        <v>103000000</v>
      </c>
      <c r="G8" s="14">
        <v>55000000000</v>
      </c>
      <c r="H8" s="14">
        <v>6000000000000</v>
      </c>
      <c r="I8" s="14">
        <v>6000000000000</v>
      </c>
      <c r="L8" s="14">
        <v>6200000000000</v>
      </c>
    </row>
    <row r="9" spans="1:19" x14ac:dyDescent="0.25">
      <c r="C9" s="14">
        <v>3000000000</v>
      </c>
      <c r="F9" s="14">
        <v>550000000000</v>
      </c>
      <c r="G9" s="14">
        <v>97000000000</v>
      </c>
      <c r="H9" s="14">
        <v>832000000000</v>
      </c>
      <c r="I9" s="14">
        <v>1600000000</v>
      </c>
      <c r="L9" s="14">
        <v>1120000000000</v>
      </c>
    </row>
    <row r="10" spans="1:19" x14ac:dyDescent="0.25">
      <c r="C10" s="14">
        <v>2000000000</v>
      </c>
      <c r="G10" s="14">
        <v>97000000000</v>
      </c>
      <c r="H10" s="14">
        <v>6500000000</v>
      </c>
      <c r="I10" s="14">
        <v>1000000000000</v>
      </c>
    </row>
    <row r="11" spans="1:19" x14ac:dyDescent="0.25">
      <c r="C11" s="14">
        <v>5000000000</v>
      </c>
      <c r="G11" s="14">
        <v>141000000000</v>
      </c>
      <c r="H11" s="14">
        <v>1600000000000</v>
      </c>
    </row>
    <row r="12" spans="1:19" x14ac:dyDescent="0.25">
      <c r="C12" s="14">
        <v>8000000000</v>
      </c>
      <c r="G12" s="14">
        <v>19400000000</v>
      </c>
      <c r="H12" s="14">
        <v>267000000000</v>
      </c>
    </row>
    <row r="13" spans="1:19" x14ac:dyDescent="0.25">
      <c r="C13" s="14">
        <v>215000000000</v>
      </c>
      <c r="G13" s="14">
        <v>141000000000</v>
      </c>
      <c r="H13" s="14">
        <v>64100000000</v>
      </c>
    </row>
    <row r="14" spans="1:19" x14ac:dyDescent="0.25">
      <c r="C14" s="14">
        <v>72000000000</v>
      </c>
      <c r="G14" s="14">
        <v>195000000000</v>
      </c>
      <c r="H14" s="14">
        <v>21400000000</v>
      </c>
    </row>
    <row r="15" spans="1:19" x14ac:dyDescent="0.25">
      <c r="C15" s="14">
        <v>86000000</v>
      </c>
      <c r="H15" s="14">
        <v>70000000000</v>
      </c>
    </row>
    <row r="16" spans="1:19" x14ac:dyDescent="0.25">
      <c r="C16" s="14">
        <v>121280000</v>
      </c>
      <c r="H16" s="14">
        <v>1900000000000</v>
      </c>
    </row>
    <row r="17" spans="3:8" x14ac:dyDescent="0.25">
      <c r="C17" s="14">
        <v>29000000000</v>
      </c>
      <c r="H17" s="14">
        <v>70000000000</v>
      </c>
    </row>
    <row r="18" spans="3:8" x14ac:dyDescent="0.25">
      <c r="C18" s="14">
        <v>225000000000</v>
      </c>
      <c r="H18" s="14">
        <v>1700000000000</v>
      </c>
    </row>
    <row r="19" spans="3:8" x14ac:dyDescent="0.25">
      <c r="C19" s="14">
        <v>400000000000</v>
      </c>
      <c r="H19" s="14">
        <v>1700000000000</v>
      </c>
    </row>
    <row r="20" spans="3:8" x14ac:dyDescent="0.25">
      <c r="H20" s="14">
        <v>6000000000000</v>
      </c>
    </row>
    <row r="21" spans="3:8" x14ac:dyDescent="0.25">
      <c r="H21" s="14">
        <v>100000000000</v>
      </c>
    </row>
    <row r="22" spans="3:8" x14ac:dyDescent="0.25">
      <c r="H22" s="14">
        <v>22000000000</v>
      </c>
    </row>
    <row r="23" spans="3:8" x14ac:dyDescent="0.25">
      <c r="H23" s="14">
        <v>1700000000000</v>
      </c>
    </row>
    <row r="24" spans="3:8" x14ac:dyDescent="0.25">
      <c r="H24" s="14">
        <v>1900000000000</v>
      </c>
    </row>
    <row r="25" spans="3:8" x14ac:dyDescent="0.25">
      <c r="H25" s="14">
        <v>70000000000</v>
      </c>
    </row>
    <row r="26" spans="3:8" x14ac:dyDescent="0.25">
      <c r="H26" s="14">
        <v>60000000000</v>
      </c>
    </row>
    <row r="27" spans="3:8" x14ac:dyDescent="0.25">
      <c r="H27" s="14">
        <v>110000000000</v>
      </c>
    </row>
    <row r="28" spans="3:8" x14ac:dyDescent="0.25">
      <c r="H28" s="14">
        <v>14200000000000</v>
      </c>
    </row>
    <row r="29" spans="3:8" x14ac:dyDescent="0.25">
      <c r="H29" s="14">
        <v>1700000000000</v>
      </c>
    </row>
    <row r="30" spans="3:8" x14ac:dyDescent="0.25">
      <c r="H30" s="14">
        <v>70000000000</v>
      </c>
    </row>
    <row r="31" spans="3:8" x14ac:dyDescent="0.25">
      <c r="H31" s="14">
        <v>501000000000</v>
      </c>
    </row>
    <row r="32" spans="3:8" x14ac:dyDescent="0.25">
      <c r="H32" s="14">
        <v>1700000000000</v>
      </c>
    </row>
    <row r="33" spans="8:8" x14ac:dyDescent="0.25">
      <c r="H33" s="14">
        <v>1700000000000</v>
      </c>
    </row>
    <row r="34" spans="8:8" x14ac:dyDescent="0.25">
      <c r="H34" s="14">
        <v>40000000000</v>
      </c>
    </row>
    <row r="35" spans="8:8" x14ac:dyDescent="0.25">
      <c r="H35" s="14">
        <v>40000000000</v>
      </c>
    </row>
    <row r="36" spans="8:8" x14ac:dyDescent="0.25">
      <c r="H36" s="14">
        <v>40000000000</v>
      </c>
    </row>
    <row r="37" spans="8:8" x14ac:dyDescent="0.25">
      <c r="H37" s="14">
        <v>25000000000</v>
      </c>
    </row>
    <row r="38" spans="8:8" x14ac:dyDescent="0.25">
      <c r="H38" s="14">
        <v>15000000000</v>
      </c>
    </row>
    <row r="39" spans="8:8" x14ac:dyDescent="0.25">
      <c r="H39" s="14">
        <v>15000000000</v>
      </c>
    </row>
    <row r="40" spans="8:8" x14ac:dyDescent="0.25">
      <c r="H40" s="14">
        <v>12000000000</v>
      </c>
    </row>
    <row r="41" spans="8:8" x14ac:dyDescent="0.25">
      <c r="H41" s="14">
        <v>12000000000</v>
      </c>
    </row>
    <row r="42" spans="8:8" x14ac:dyDescent="0.25">
      <c r="H42" s="14">
        <v>12000000000</v>
      </c>
    </row>
    <row r="43" spans="8:8" x14ac:dyDescent="0.25">
      <c r="H43" s="14">
        <v>30000000000</v>
      </c>
    </row>
    <row r="44" spans="8:8" x14ac:dyDescent="0.25">
      <c r="H44" s="14">
        <v>6000000000000</v>
      </c>
    </row>
    <row r="45" spans="8:8" x14ac:dyDescent="0.25">
      <c r="H45" s="14">
        <v>1700000000000</v>
      </c>
    </row>
    <row r="46" spans="8:8" x14ac:dyDescent="0.25">
      <c r="H46" s="14">
        <v>250000000000</v>
      </c>
    </row>
    <row r="47" spans="8:8" x14ac:dyDescent="0.25">
      <c r="H47" s="14">
        <v>1700000000000</v>
      </c>
    </row>
    <row r="48" spans="8:8" x14ac:dyDescent="0.25">
      <c r="H48" s="14">
        <v>1500000000000</v>
      </c>
    </row>
    <row r="49" spans="8:8" x14ac:dyDescent="0.25">
      <c r="H49" s="14">
        <v>40000000000</v>
      </c>
    </row>
    <row r="50" spans="8:8" x14ac:dyDescent="0.25">
      <c r="H50" s="14">
        <v>40000000000</v>
      </c>
    </row>
    <row r="51" spans="8:8" x14ac:dyDescent="0.25">
      <c r="H51" s="14">
        <v>40000000000</v>
      </c>
    </row>
    <row r="52" spans="8:8" x14ac:dyDescent="0.25">
      <c r="H52" s="14">
        <v>25000000000</v>
      </c>
    </row>
    <row r="53" spans="8:8" x14ac:dyDescent="0.25">
      <c r="H53" s="14">
        <v>15000000000</v>
      </c>
    </row>
    <row r="54" spans="8:8" x14ac:dyDescent="0.25">
      <c r="H54" s="14">
        <v>15000000000</v>
      </c>
    </row>
    <row r="55" spans="8:8" x14ac:dyDescent="0.25">
      <c r="H55" s="14">
        <v>12000000000</v>
      </c>
    </row>
    <row r="56" spans="8:8" x14ac:dyDescent="0.25">
      <c r="H56" s="14">
        <v>12000000000</v>
      </c>
    </row>
    <row r="57" spans="8:8" x14ac:dyDescent="0.25">
      <c r="H57" s="14">
        <v>12000000000</v>
      </c>
    </row>
    <row r="58" spans="8:8" x14ac:dyDescent="0.25">
      <c r="H58" s="14">
        <v>5000000000</v>
      </c>
    </row>
    <row r="59" spans="8:8" x14ac:dyDescent="0.25">
      <c r="H59" s="14">
        <v>30000000000</v>
      </c>
    </row>
    <row r="60" spans="8:8" x14ac:dyDescent="0.25">
      <c r="H60" s="14">
        <v>6500000000</v>
      </c>
    </row>
    <row r="61" spans="8:8" x14ac:dyDescent="0.25">
      <c r="H61" s="14">
        <v>471000000000</v>
      </c>
    </row>
    <row r="62" spans="8:8" x14ac:dyDescent="0.25">
      <c r="H62" s="14">
        <v>5500000000000</v>
      </c>
    </row>
    <row r="63" spans="8:8" x14ac:dyDescent="0.25">
      <c r="H63" s="14">
        <v>20000000000</v>
      </c>
    </row>
    <row r="64" spans="8:8" x14ac:dyDescent="0.25">
      <c r="H64" s="14">
        <v>250000000000</v>
      </c>
    </row>
    <row r="65" spans="8:8" x14ac:dyDescent="0.25">
      <c r="H65" s="14">
        <v>175000000</v>
      </c>
    </row>
    <row r="66" spans="8:8" x14ac:dyDescent="0.25">
      <c r="H66" s="14">
        <v>53000000</v>
      </c>
    </row>
    <row r="67" spans="8:8" x14ac:dyDescent="0.25">
      <c r="H67" s="14">
        <v>1290000000000</v>
      </c>
    </row>
    <row r="68" spans="8:8" x14ac:dyDescent="0.25">
      <c r="H68" s="14">
        <v>832000000000</v>
      </c>
    </row>
    <row r="69" spans="8:8" x14ac:dyDescent="0.25">
      <c r="H69" s="14">
        <v>236000000000</v>
      </c>
    </row>
    <row r="70" spans="8:8" x14ac:dyDescent="0.25">
      <c r="H70" s="14">
        <v>20000000000</v>
      </c>
    </row>
    <row r="71" spans="8:8" x14ac:dyDescent="0.25">
      <c r="H71" s="14">
        <v>1700000000000</v>
      </c>
    </row>
    <row r="72" spans="8:8" x14ac:dyDescent="0.25">
      <c r="H72" s="14">
        <v>1700000000000</v>
      </c>
    </row>
    <row r="73" spans="8:8" x14ac:dyDescent="0.25">
      <c r="H73" s="14">
        <v>471000000000</v>
      </c>
    </row>
    <row r="74" spans="8:8" x14ac:dyDescent="0.25">
      <c r="H74" s="14">
        <v>1290000000000</v>
      </c>
    </row>
    <row r="75" spans="8:8" x14ac:dyDescent="0.25">
      <c r="H75" s="14">
        <v>1700000000000</v>
      </c>
    </row>
    <row r="76" spans="8:8" x14ac:dyDescent="0.25">
      <c r="H76" s="14">
        <v>6000000000000</v>
      </c>
    </row>
    <row r="77" spans="8:8" x14ac:dyDescent="0.25">
      <c r="H77" s="14">
        <v>1290000000000</v>
      </c>
    </row>
    <row r="78" spans="8:8" x14ac:dyDescent="0.25">
      <c r="H78" s="14">
        <v>1290000000000</v>
      </c>
    </row>
    <row r="79" spans="8:8" x14ac:dyDescent="0.25">
      <c r="H79" s="14">
        <v>70000000000</v>
      </c>
    </row>
    <row r="80" spans="8:8" x14ac:dyDescent="0.25">
      <c r="H80" s="14">
        <v>21900000000</v>
      </c>
    </row>
    <row r="81" spans="8:8" x14ac:dyDescent="0.25">
      <c r="H81" s="14">
        <v>1290000000</v>
      </c>
    </row>
    <row r="82" spans="8:8" x14ac:dyDescent="0.25">
      <c r="H82" s="14">
        <v>40000000000</v>
      </c>
    </row>
    <row r="83" spans="8:8" x14ac:dyDescent="0.25">
      <c r="H83" s="14">
        <v>1700000000000</v>
      </c>
    </row>
    <row r="84" spans="8:8" x14ac:dyDescent="0.25">
      <c r="H84" s="14">
        <v>1290000000000</v>
      </c>
    </row>
    <row r="85" spans="8:8" x14ac:dyDescent="0.25">
      <c r="H85" s="14">
        <v>70000000000</v>
      </c>
    </row>
    <row r="86" spans="8:8" x14ac:dyDescent="0.25">
      <c r="H86" s="14">
        <v>1500000000000</v>
      </c>
    </row>
    <row r="87" spans="8:8" x14ac:dyDescent="0.25">
      <c r="H87" s="14">
        <v>10000000000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8E8-95C9-44E3-BC20-0CDBDC3F2FFE}">
  <dimension ref="A1:S78"/>
  <sheetViews>
    <sheetView workbookViewId="0">
      <selection activeCell="K21" sqref="K21"/>
    </sheetView>
  </sheetViews>
  <sheetFormatPr baseColWidth="10" defaultRowHeight="15" x14ac:dyDescent="0.25"/>
  <cols>
    <col min="2" max="4" width="12" bestFit="1" customWidth="1"/>
    <col min="7" max="13" width="12" bestFit="1" customWidth="1"/>
  </cols>
  <sheetData>
    <row r="1" spans="1:19" x14ac:dyDescent="0.25">
      <c r="A1" s="4">
        <v>2009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M1" s="4">
        <v>2021</v>
      </c>
      <c r="N1" s="4">
        <v>2022</v>
      </c>
      <c r="O1" s="4">
        <v>2023</v>
      </c>
      <c r="P1" s="4">
        <v>2024</v>
      </c>
      <c r="Q1" s="4">
        <v>2025</v>
      </c>
      <c r="R1" s="4">
        <v>2030</v>
      </c>
      <c r="S1" s="4">
        <v>2036</v>
      </c>
    </row>
    <row r="2" spans="1:19" x14ac:dyDescent="0.25">
      <c r="A2" s="2">
        <v>182200000000</v>
      </c>
      <c r="B2" s="2">
        <v>240000000000</v>
      </c>
      <c r="C2" s="2">
        <v>310200000000</v>
      </c>
      <c r="D2" s="2">
        <v>390200000000</v>
      </c>
      <c r="E2" s="2">
        <v>485600000000</v>
      </c>
      <c r="F2" s="2">
        <v>601200000000</v>
      </c>
      <c r="G2" s="2">
        <v>2000000000</v>
      </c>
      <c r="H2" s="2">
        <v>2800000000</v>
      </c>
      <c r="I2" s="2">
        <v>1130100000000</v>
      </c>
      <c r="J2" s="2">
        <v>1391000000000</v>
      </c>
      <c r="K2" s="2">
        <v>1710400000000</v>
      </c>
      <c r="L2" s="2">
        <v>110000000000</v>
      </c>
      <c r="M2" s="2">
        <v>123000000000</v>
      </c>
      <c r="N2" s="2">
        <v>14400000000000</v>
      </c>
      <c r="O2" s="2">
        <v>9300000000</v>
      </c>
      <c r="P2" s="2">
        <v>21000000000</v>
      </c>
      <c r="Q2" s="2">
        <v>3700000000000</v>
      </c>
      <c r="R2" s="2">
        <v>3600000000000</v>
      </c>
      <c r="S2" s="2">
        <v>15000000000000</v>
      </c>
    </row>
    <row r="3" spans="1:19" x14ac:dyDescent="0.25">
      <c r="B3" s="2">
        <v>10000000</v>
      </c>
      <c r="C3" s="2">
        <v>20000000</v>
      </c>
      <c r="D3" s="2">
        <v>30000000</v>
      </c>
      <c r="E3" s="2">
        <v>60000000</v>
      </c>
      <c r="F3" s="2">
        <v>570000000000</v>
      </c>
      <c r="G3" s="2">
        <v>743100000000</v>
      </c>
      <c r="H3" s="2">
        <v>917200000000</v>
      </c>
      <c r="I3" s="2">
        <v>541000000</v>
      </c>
      <c r="J3" s="2">
        <v>1318000000000</v>
      </c>
      <c r="K3" s="2">
        <v>53000000000</v>
      </c>
      <c r="L3" s="2">
        <v>7100000000000</v>
      </c>
      <c r="M3" s="2">
        <v>1644000000</v>
      </c>
      <c r="N3" s="2">
        <v>561000000000</v>
      </c>
      <c r="O3" s="2">
        <v>6080000000</v>
      </c>
      <c r="P3" s="2">
        <v>1599000000000</v>
      </c>
      <c r="Q3" s="2">
        <v>1500000000000</v>
      </c>
      <c r="R3" s="2">
        <v>14200000000000</v>
      </c>
    </row>
    <row r="4" spans="1:19" x14ac:dyDescent="0.25">
      <c r="D4" s="2">
        <v>4800000000000</v>
      </c>
      <c r="E4" s="2">
        <v>8800000000</v>
      </c>
      <c r="F4" s="2">
        <v>105000000</v>
      </c>
      <c r="G4" s="2">
        <v>704000000000</v>
      </c>
      <c r="H4" s="2">
        <v>869000000000</v>
      </c>
      <c r="I4" s="2">
        <v>1071000000000</v>
      </c>
      <c r="J4" s="2">
        <v>335000000</v>
      </c>
      <c r="K4" s="2">
        <v>1620000000000</v>
      </c>
      <c r="L4" s="2">
        <v>8900000000000</v>
      </c>
      <c r="M4" s="2">
        <v>315000000000</v>
      </c>
      <c r="N4" s="2">
        <v>17000000000</v>
      </c>
      <c r="O4" s="2">
        <v>2902000000</v>
      </c>
      <c r="P4" s="2">
        <v>1599300000000</v>
      </c>
      <c r="Q4" s="2">
        <v>350000000000</v>
      </c>
    </row>
    <row r="5" spans="1:19" x14ac:dyDescent="0.25">
      <c r="E5" s="2">
        <v>1300000000000</v>
      </c>
      <c r="F5" s="2">
        <v>472000000000</v>
      </c>
      <c r="G5" s="2">
        <v>7000000000</v>
      </c>
      <c r="H5" s="2">
        <v>200000000</v>
      </c>
      <c r="I5" s="2">
        <v>250000000</v>
      </c>
      <c r="J5" s="2">
        <v>56000000000</v>
      </c>
      <c r="K5" s="2">
        <v>97000000000</v>
      </c>
      <c r="L5" s="2">
        <v>7100000000000</v>
      </c>
      <c r="M5" s="2">
        <v>3500000</v>
      </c>
      <c r="N5" s="2">
        <v>21000000000</v>
      </c>
      <c r="O5" s="2">
        <v>27500000000</v>
      </c>
      <c r="P5" s="2">
        <v>27310000000</v>
      </c>
      <c r="Q5" s="2">
        <v>740000000000</v>
      </c>
    </row>
    <row r="6" spans="1:19" x14ac:dyDescent="0.25">
      <c r="E6" s="2">
        <v>1300000000000</v>
      </c>
      <c r="F6" s="2">
        <v>850000000000</v>
      </c>
      <c r="G6" s="2">
        <v>150000000</v>
      </c>
      <c r="H6" s="2">
        <v>52000000000</v>
      </c>
      <c r="I6" s="2">
        <v>170570000000</v>
      </c>
      <c r="J6" s="2">
        <v>56000000000</v>
      </c>
      <c r="K6" s="2">
        <v>1043000000</v>
      </c>
      <c r="L6" s="2">
        <v>110000000000</v>
      </c>
      <c r="M6" s="2">
        <v>700000000</v>
      </c>
      <c r="N6" s="2">
        <v>176000000000</v>
      </c>
      <c r="O6" s="2">
        <v>6080000000</v>
      </c>
      <c r="P6" s="2">
        <v>30000000000</v>
      </c>
      <c r="Q6" s="2">
        <v>1600000000000</v>
      </c>
    </row>
    <row r="7" spans="1:19" x14ac:dyDescent="0.25">
      <c r="E7" s="2">
        <v>1900000000000</v>
      </c>
      <c r="F7" s="2">
        <v>1150000000000</v>
      </c>
      <c r="G7" s="2">
        <v>298000000</v>
      </c>
      <c r="H7" s="2">
        <v>417000000</v>
      </c>
      <c r="I7" s="2">
        <v>583000000</v>
      </c>
      <c r="J7" s="2">
        <v>792000000</v>
      </c>
      <c r="K7" s="2">
        <v>947290000000</v>
      </c>
      <c r="L7" s="2">
        <v>60000000000</v>
      </c>
      <c r="M7" s="2">
        <v>1000000000</v>
      </c>
      <c r="N7" s="2">
        <v>213000000000</v>
      </c>
      <c r="O7" s="2">
        <v>2200000000</v>
      </c>
      <c r="Q7" s="2">
        <v>3700000000000</v>
      </c>
    </row>
    <row r="8" spans="1:19" x14ac:dyDescent="0.25">
      <c r="E8" s="2">
        <v>1900000000000</v>
      </c>
      <c r="F8" s="2">
        <v>656000000000</v>
      </c>
      <c r="G8" s="2">
        <v>100000000000</v>
      </c>
      <c r="H8" s="2">
        <v>125000000000</v>
      </c>
      <c r="I8" s="2">
        <v>15000000000</v>
      </c>
      <c r="J8" s="2">
        <v>60000000000</v>
      </c>
      <c r="K8" s="2">
        <v>200000000000</v>
      </c>
      <c r="L8" s="2">
        <v>267000000000</v>
      </c>
      <c r="M8" s="2">
        <v>1400000000</v>
      </c>
      <c r="N8" s="2">
        <v>561040000000</v>
      </c>
      <c r="O8" s="2">
        <v>6080000000</v>
      </c>
      <c r="Q8" s="2">
        <v>53000000000</v>
      </c>
    </row>
    <row r="9" spans="1:19" x14ac:dyDescent="0.25">
      <c r="G9" s="2">
        <v>509100000</v>
      </c>
      <c r="H9" s="2">
        <v>157050000000</v>
      </c>
      <c r="I9" s="2">
        <v>194680000000</v>
      </c>
      <c r="J9" s="2">
        <v>175000000000</v>
      </c>
      <c r="K9" s="2">
        <v>330760000000</v>
      </c>
      <c r="L9" s="2">
        <v>19000000000</v>
      </c>
      <c r="M9" s="2">
        <v>1900000000</v>
      </c>
      <c r="N9" s="2">
        <v>18020000000</v>
      </c>
      <c r="O9" s="2">
        <v>27500000000</v>
      </c>
      <c r="Q9" s="2">
        <v>55000000000</v>
      </c>
    </row>
    <row r="10" spans="1:19" x14ac:dyDescent="0.25">
      <c r="G10" s="2">
        <v>1000000000</v>
      </c>
      <c r="I10" s="2">
        <v>185800000</v>
      </c>
      <c r="J10" s="2">
        <v>149790000000</v>
      </c>
      <c r="K10" s="2">
        <v>330760000000</v>
      </c>
      <c r="L10" s="2">
        <v>60000000000</v>
      </c>
      <c r="M10" s="2">
        <v>1800000000</v>
      </c>
      <c r="N10" s="2">
        <v>838600000</v>
      </c>
      <c r="O10" s="2">
        <v>27500000000</v>
      </c>
      <c r="Q10" s="2">
        <v>62000000000</v>
      </c>
    </row>
    <row r="11" spans="1:19" x14ac:dyDescent="0.25">
      <c r="G11" s="2">
        <v>24000000000</v>
      </c>
      <c r="I11" s="2">
        <v>8500000000</v>
      </c>
      <c r="J11" s="2">
        <v>249200000000</v>
      </c>
      <c r="K11" s="2">
        <v>200000000</v>
      </c>
      <c r="L11" s="2">
        <v>1331000000</v>
      </c>
      <c r="M11" s="2">
        <v>3000000000</v>
      </c>
      <c r="N11" s="2">
        <v>78000000000</v>
      </c>
      <c r="Q11" s="2">
        <v>105000000000</v>
      </c>
    </row>
    <row r="12" spans="1:19" x14ac:dyDescent="0.25">
      <c r="G12" s="2">
        <v>90000000000</v>
      </c>
      <c r="J12" s="2">
        <v>149790000000</v>
      </c>
      <c r="K12" s="2">
        <v>400000000</v>
      </c>
      <c r="L12" s="2">
        <v>10000000000</v>
      </c>
      <c r="M12" s="2">
        <v>4000000000</v>
      </c>
      <c r="N12" s="2">
        <v>78000000000</v>
      </c>
      <c r="Q12" s="2">
        <v>14610000000</v>
      </c>
    </row>
    <row r="13" spans="1:19" x14ac:dyDescent="0.25">
      <c r="G13" s="2">
        <v>90000000000</v>
      </c>
      <c r="J13" s="2">
        <v>149790000000</v>
      </c>
      <c r="K13" s="2">
        <v>500000000</v>
      </c>
      <c r="L13" s="2">
        <v>3040000000000</v>
      </c>
      <c r="M13" s="2">
        <v>123890000000</v>
      </c>
      <c r="N13" s="2">
        <v>18020000000</v>
      </c>
      <c r="Q13" s="2">
        <v>55000000000</v>
      </c>
    </row>
    <row r="14" spans="1:19" x14ac:dyDescent="0.25">
      <c r="G14" s="2">
        <v>113000000000</v>
      </c>
      <c r="J14" s="2">
        <v>100000000</v>
      </c>
      <c r="K14" s="2">
        <v>800000000</v>
      </c>
      <c r="L14" s="2">
        <v>250000000000</v>
      </c>
      <c r="M14" s="2">
        <v>123890000000</v>
      </c>
      <c r="N14" s="2">
        <v>838600000</v>
      </c>
      <c r="Q14" s="2">
        <v>62000000000</v>
      </c>
    </row>
    <row r="15" spans="1:19" x14ac:dyDescent="0.25">
      <c r="J15" s="2">
        <v>200000000</v>
      </c>
      <c r="K15" s="2">
        <v>400000000</v>
      </c>
      <c r="L15" s="2">
        <v>6000000000</v>
      </c>
      <c r="M15" s="2">
        <v>380000000</v>
      </c>
      <c r="N15" s="2">
        <v>14400000000000</v>
      </c>
      <c r="Q15" s="2">
        <v>105000000000</v>
      </c>
    </row>
    <row r="16" spans="1:19" x14ac:dyDescent="0.25">
      <c r="J16" s="2">
        <v>300000000</v>
      </c>
      <c r="K16" s="2">
        <v>1750000000</v>
      </c>
      <c r="L16" s="2">
        <v>7000000000</v>
      </c>
      <c r="M16" s="2">
        <v>10000000</v>
      </c>
      <c r="N16" s="2">
        <v>1000000000</v>
      </c>
      <c r="Q16" s="2">
        <v>154000000000</v>
      </c>
    </row>
    <row r="17" spans="10:17" x14ac:dyDescent="0.25">
      <c r="J17" s="2">
        <v>450000000</v>
      </c>
      <c r="K17" s="2">
        <v>2500000000</v>
      </c>
      <c r="L17" s="2">
        <v>10000000000</v>
      </c>
      <c r="M17" s="2">
        <v>9000000000</v>
      </c>
      <c r="N17" s="2">
        <v>1700000000</v>
      </c>
      <c r="Q17" s="2">
        <v>210000000000</v>
      </c>
    </row>
    <row r="18" spans="10:17" x14ac:dyDescent="0.25">
      <c r="J18" s="2">
        <v>100000000</v>
      </c>
      <c r="K18" s="2">
        <v>195000000000</v>
      </c>
      <c r="L18" s="2">
        <v>33000000000</v>
      </c>
      <c r="N18" s="2">
        <v>2000000000</v>
      </c>
      <c r="Q18" s="2">
        <v>80000000000</v>
      </c>
    </row>
    <row r="19" spans="10:17" x14ac:dyDescent="0.25">
      <c r="J19" s="2">
        <v>1400000000</v>
      </c>
      <c r="K19" s="2">
        <v>53000000000</v>
      </c>
      <c r="L19" s="2">
        <v>49000000000</v>
      </c>
      <c r="N19" s="2">
        <v>2700000000</v>
      </c>
      <c r="Q19" s="2">
        <v>14610000000</v>
      </c>
    </row>
    <row r="20" spans="10:17" x14ac:dyDescent="0.25">
      <c r="J20" s="2">
        <v>2150000000</v>
      </c>
      <c r="L20" s="2">
        <v>1700000000000</v>
      </c>
      <c r="N20" s="2">
        <v>3250000000</v>
      </c>
      <c r="Q20" s="2">
        <v>11100000000000</v>
      </c>
    </row>
    <row r="21" spans="10:17" x14ac:dyDescent="0.25">
      <c r="J21" s="2">
        <v>19000000000</v>
      </c>
      <c r="L21" s="2">
        <v>457290000000</v>
      </c>
      <c r="N21" s="2">
        <v>4000000000</v>
      </c>
      <c r="Q21" s="2">
        <v>2500000000000</v>
      </c>
    </row>
    <row r="22" spans="10:17" x14ac:dyDescent="0.25">
      <c r="L22" s="2">
        <v>10500000000</v>
      </c>
      <c r="N22" s="2">
        <v>5400000000</v>
      </c>
      <c r="Q22" s="2">
        <v>2300000000000</v>
      </c>
    </row>
    <row r="23" spans="10:17" x14ac:dyDescent="0.25">
      <c r="L23" s="2">
        <v>14400000000000</v>
      </c>
      <c r="N23" s="2">
        <v>561000000000</v>
      </c>
      <c r="Q23" s="2">
        <v>11000000000000</v>
      </c>
    </row>
    <row r="24" spans="10:17" x14ac:dyDescent="0.25">
      <c r="L24" s="2">
        <v>8900000000000</v>
      </c>
      <c r="N24" s="2">
        <v>2700000000000</v>
      </c>
      <c r="Q24" s="2">
        <v>13000000000000</v>
      </c>
    </row>
    <row r="25" spans="10:17" x14ac:dyDescent="0.25">
      <c r="L25" s="2">
        <v>457290000000</v>
      </c>
      <c r="N25" s="2">
        <v>68000000000</v>
      </c>
    </row>
    <row r="26" spans="10:17" x14ac:dyDescent="0.25">
      <c r="L26" s="2">
        <v>470000000</v>
      </c>
    </row>
    <row r="27" spans="10:17" x14ac:dyDescent="0.25">
      <c r="L27" s="2">
        <v>948000000000</v>
      </c>
    </row>
    <row r="28" spans="10:17" x14ac:dyDescent="0.25">
      <c r="L28" s="2">
        <v>1500000000000</v>
      </c>
    </row>
    <row r="29" spans="10:17" x14ac:dyDescent="0.25">
      <c r="L29" s="2">
        <v>10500000000</v>
      </c>
    </row>
    <row r="30" spans="10:17" x14ac:dyDescent="0.25">
      <c r="L30" s="2">
        <v>2000000000000</v>
      </c>
    </row>
    <row r="31" spans="10:17" x14ac:dyDescent="0.25">
      <c r="L31" s="2">
        <v>1700000000000</v>
      </c>
    </row>
    <row r="32" spans="10:17" x14ac:dyDescent="0.25">
      <c r="L32" s="2">
        <v>8900000000000</v>
      </c>
    </row>
    <row r="33" spans="12:12" x14ac:dyDescent="0.25">
      <c r="L33" s="2">
        <v>40000000000</v>
      </c>
    </row>
    <row r="34" spans="12:12" x14ac:dyDescent="0.25">
      <c r="L34" s="2">
        <v>3040000000000</v>
      </c>
    </row>
    <row r="35" spans="12:12" x14ac:dyDescent="0.25">
      <c r="L35" s="2">
        <v>30700000000</v>
      </c>
    </row>
    <row r="36" spans="12:12" x14ac:dyDescent="0.25">
      <c r="L36" s="2">
        <v>8900000000000</v>
      </c>
    </row>
    <row r="37" spans="12:12" x14ac:dyDescent="0.25">
      <c r="L37" s="2">
        <v>5500000000000</v>
      </c>
    </row>
    <row r="38" spans="12:12" x14ac:dyDescent="0.25">
      <c r="L38" s="2">
        <v>8900000000000</v>
      </c>
    </row>
    <row r="39" spans="12:12" x14ac:dyDescent="0.25">
      <c r="L39" s="2">
        <v>400000000</v>
      </c>
    </row>
    <row r="40" spans="12:12" x14ac:dyDescent="0.25">
      <c r="L40" s="2">
        <v>700000000</v>
      </c>
    </row>
    <row r="41" spans="12:12" x14ac:dyDescent="0.25">
      <c r="L41" s="2">
        <v>900000000</v>
      </c>
    </row>
    <row r="42" spans="12:12" x14ac:dyDescent="0.25">
      <c r="L42" s="2">
        <v>1200000000</v>
      </c>
    </row>
    <row r="43" spans="12:12" x14ac:dyDescent="0.25">
      <c r="L43" s="2">
        <v>800000000</v>
      </c>
    </row>
    <row r="44" spans="12:12" x14ac:dyDescent="0.25">
      <c r="L44" s="2">
        <v>2200000000</v>
      </c>
    </row>
    <row r="45" spans="12:12" x14ac:dyDescent="0.25">
      <c r="L45" s="2">
        <v>3100000000</v>
      </c>
    </row>
    <row r="46" spans="12:12" x14ac:dyDescent="0.25">
      <c r="L46" s="2">
        <v>1700000000000</v>
      </c>
    </row>
    <row r="47" spans="12:12" x14ac:dyDescent="0.25">
      <c r="L47" s="2">
        <v>1700000000000</v>
      </c>
    </row>
    <row r="48" spans="12:12" x14ac:dyDescent="0.25">
      <c r="L48" s="2">
        <v>30000000000</v>
      </c>
    </row>
    <row r="49" spans="12:12" x14ac:dyDescent="0.25">
      <c r="L49" s="2">
        <v>7100000000000</v>
      </c>
    </row>
    <row r="50" spans="12:12" x14ac:dyDescent="0.25">
      <c r="L50" s="2">
        <v>1700000000000</v>
      </c>
    </row>
    <row r="51" spans="12:12" x14ac:dyDescent="0.25">
      <c r="L51" s="2">
        <v>79000000000</v>
      </c>
    </row>
    <row r="52" spans="12:12" x14ac:dyDescent="0.25">
      <c r="L52" s="2">
        <v>173000000000</v>
      </c>
    </row>
    <row r="53" spans="12:12" x14ac:dyDescent="0.25">
      <c r="L53" s="2">
        <v>117000000000</v>
      </c>
    </row>
    <row r="54" spans="12:12" x14ac:dyDescent="0.25">
      <c r="L54" s="2">
        <v>2000000000000</v>
      </c>
    </row>
    <row r="55" spans="12:12" x14ac:dyDescent="0.25">
      <c r="L55" s="2">
        <v>250000000000</v>
      </c>
    </row>
    <row r="56" spans="12:12" x14ac:dyDescent="0.25">
      <c r="L56" s="2">
        <v>110000000000</v>
      </c>
    </row>
    <row r="57" spans="12:12" x14ac:dyDescent="0.25">
      <c r="L57" s="2">
        <v>110000000000</v>
      </c>
    </row>
    <row r="58" spans="12:12" x14ac:dyDescent="0.25">
      <c r="L58" s="2">
        <v>7000000000000</v>
      </c>
    </row>
    <row r="59" spans="12:12" x14ac:dyDescent="0.25">
      <c r="L59" s="2">
        <v>34000000000</v>
      </c>
    </row>
    <row r="60" spans="12:12" x14ac:dyDescent="0.25">
      <c r="L60" s="2">
        <v>60000000000</v>
      </c>
    </row>
    <row r="61" spans="12:12" x14ac:dyDescent="0.25">
      <c r="L61" s="2">
        <v>267000000000</v>
      </c>
    </row>
    <row r="62" spans="12:12" x14ac:dyDescent="0.25">
      <c r="L62" s="2">
        <v>34000000000</v>
      </c>
    </row>
    <row r="63" spans="12:12" x14ac:dyDescent="0.25">
      <c r="L63" s="2">
        <v>25000000000</v>
      </c>
    </row>
    <row r="64" spans="12:12" x14ac:dyDescent="0.25">
      <c r="L64" s="2">
        <v>890000000000</v>
      </c>
    </row>
    <row r="65" spans="1:19" x14ac:dyDescent="0.25">
      <c r="L65" s="2">
        <v>890000000000</v>
      </c>
    </row>
    <row r="66" spans="1:19" x14ac:dyDescent="0.25">
      <c r="L66" s="2">
        <v>890000000000</v>
      </c>
    </row>
    <row r="67" spans="1:19" x14ac:dyDescent="0.25">
      <c r="L67" s="2">
        <v>890000000000</v>
      </c>
    </row>
    <row r="68" spans="1:19" x14ac:dyDescent="0.25">
      <c r="L68" s="2">
        <v>1780000000000</v>
      </c>
    </row>
    <row r="69" spans="1:19" x14ac:dyDescent="0.25">
      <c r="L69" s="2">
        <v>2225000000000</v>
      </c>
    </row>
    <row r="70" spans="1:19" x14ac:dyDescent="0.25">
      <c r="L70" s="2">
        <v>1700000000000</v>
      </c>
    </row>
    <row r="71" spans="1:19" x14ac:dyDescent="0.25">
      <c r="L71" s="2">
        <v>3040000000000</v>
      </c>
    </row>
    <row r="73" spans="1:19" x14ac:dyDescent="0.25">
      <c r="A73" s="4">
        <v>2009</v>
      </c>
      <c r="B73" s="4">
        <v>2010</v>
      </c>
      <c r="C73" s="4">
        <v>2011</v>
      </c>
      <c r="D73" s="4">
        <v>2012</v>
      </c>
      <c r="E73" s="4">
        <v>2013</v>
      </c>
      <c r="F73" s="4">
        <v>2014</v>
      </c>
      <c r="G73" s="4">
        <v>2015</v>
      </c>
      <c r="H73" s="4">
        <v>2016</v>
      </c>
      <c r="I73" s="4">
        <v>2017</v>
      </c>
      <c r="J73" s="4">
        <v>2018</v>
      </c>
      <c r="K73" s="4">
        <v>2019</v>
      </c>
      <c r="L73" s="4">
        <v>2020</v>
      </c>
      <c r="M73" s="4">
        <v>2021</v>
      </c>
      <c r="N73" s="4">
        <v>2022</v>
      </c>
      <c r="O73" s="4">
        <v>2023</v>
      </c>
      <c r="P73" s="4">
        <v>2024</v>
      </c>
      <c r="Q73" s="4">
        <v>2025</v>
      </c>
      <c r="R73" s="4">
        <v>2030</v>
      </c>
      <c r="S73" s="4">
        <v>2036</v>
      </c>
    </row>
    <row r="74" spans="1:19" x14ac:dyDescent="0.25">
      <c r="A74" s="2">
        <v>182200000000</v>
      </c>
      <c r="B74">
        <f>MIN(B2:B3)</f>
        <v>10000000</v>
      </c>
      <c r="C74">
        <f>MIN(C2:C3)</f>
        <v>20000000</v>
      </c>
      <c r="D74">
        <f>MIN(D2:D4)</f>
        <v>30000000</v>
      </c>
      <c r="E74">
        <f>MIN(E2:E8)</f>
        <v>60000000</v>
      </c>
      <c r="F74">
        <f>MIN(F2:F8)</f>
        <v>105000000</v>
      </c>
      <c r="G74">
        <f>MIN(G2:G14)</f>
        <v>150000000</v>
      </c>
      <c r="H74" s="2">
        <f t="shared" ref="H74" si="0">MIN(H2:H14)</f>
        <v>200000000</v>
      </c>
      <c r="I74" s="2">
        <f>MIN(I2:I11)</f>
        <v>185800000</v>
      </c>
      <c r="J74">
        <f>MIN(J2:J21)</f>
        <v>100000000</v>
      </c>
      <c r="K74">
        <f>MIN(K2:K19)</f>
        <v>200000000</v>
      </c>
      <c r="L74">
        <f>MIN(L2:L71)</f>
        <v>400000000</v>
      </c>
      <c r="M74" s="2">
        <f t="shared" ref="M74:S74" si="1">MIN(M2:M71)</f>
        <v>3500000</v>
      </c>
      <c r="N74" s="2">
        <f t="shared" si="1"/>
        <v>838600000</v>
      </c>
      <c r="O74" s="2">
        <f t="shared" si="1"/>
        <v>2200000000</v>
      </c>
      <c r="P74" s="2">
        <f t="shared" si="1"/>
        <v>21000000000</v>
      </c>
      <c r="Q74" s="2">
        <f t="shared" si="1"/>
        <v>14610000000</v>
      </c>
      <c r="R74" s="2">
        <f t="shared" si="1"/>
        <v>3600000000000</v>
      </c>
      <c r="S74" s="2">
        <f t="shared" si="1"/>
        <v>15000000000000</v>
      </c>
    </row>
    <row r="75" spans="1:19" x14ac:dyDescent="0.25">
      <c r="A75" s="2">
        <v>182200000000</v>
      </c>
      <c r="B75">
        <f>_xlfn.QUARTILE.INC(B2:B3,1)</f>
        <v>60007500000</v>
      </c>
      <c r="C75">
        <f>_xlfn.QUARTILE.INC(C2:C3,1)</f>
        <v>77565000000</v>
      </c>
      <c r="D75">
        <f>_xlfn.QUARTILE.INC(D2:D4,1)</f>
        <v>195115000000</v>
      </c>
      <c r="E75">
        <f>_xlfn.QUARTILE.INC(E2:E8,1)</f>
        <v>247200000000</v>
      </c>
      <c r="F75">
        <f>_xlfn.QUARTILE.INC(F2:F8,1)</f>
        <v>521000000000</v>
      </c>
      <c r="G75">
        <f>_xlfn.QUARTILE.INC(G2:G14,1)</f>
        <v>1000000000</v>
      </c>
      <c r="H75" s="2">
        <f>_xlfn.QUARTILE.INC(H2:H9,1)</f>
        <v>2204250000</v>
      </c>
      <c r="I75" s="2">
        <f>_xlfn.QUARTILE.INC(I2:I11,1)</f>
        <v>551500000</v>
      </c>
      <c r="J75">
        <f>_xlfn.QUARTILE.INC(J2:J21,1)</f>
        <v>421250000</v>
      </c>
      <c r="K75">
        <f>_xlfn.QUARTILE.INC(K2:K19,1)</f>
        <v>860750000</v>
      </c>
      <c r="L75">
        <f>_xlfn.QUARTILE.INC(L2:L71,1)</f>
        <v>30175000000</v>
      </c>
      <c r="M75" s="2">
        <f t="shared" ref="M75:S75" si="2">_xlfn.QUARTILE.INC(M2:M71,1)</f>
        <v>925000000</v>
      </c>
      <c r="N75" s="2">
        <f t="shared" si="2"/>
        <v>3112500000</v>
      </c>
      <c r="O75" s="2">
        <f t="shared" si="2"/>
        <v>6080000000</v>
      </c>
      <c r="P75" s="2">
        <f t="shared" si="2"/>
        <v>27310000000</v>
      </c>
      <c r="Q75" s="2">
        <f t="shared" si="2"/>
        <v>62000000000</v>
      </c>
      <c r="R75" s="2">
        <f t="shared" si="2"/>
        <v>6250000000000</v>
      </c>
      <c r="S75" s="2">
        <f t="shared" si="2"/>
        <v>15000000000000</v>
      </c>
    </row>
    <row r="76" spans="1:19" x14ac:dyDescent="0.25">
      <c r="A76" s="2">
        <v>182200000000</v>
      </c>
      <c r="B76">
        <f>MEDIAN(B2:B3)</f>
        <v>120005000000</v>
      </c>
      <c r="C76">
        <f>MEDIAN(C2:C3)</f>
        <v>155110000000</v>
      </c>
      <c r="D76">
        <f>MEDIAN(D2:D4)</f>
        <v>390200000000</v>
      </c>
      <c r="E76">
        <f>MEDIAN(E2:E8)</f>
        <v>1300000000000</v>
      </c>
      <c r="F76">
        <f>MEDIAN(F2:F8)</f>
        <v>601200000000</v>
      </c>
      <c r="G76">
        <f>MEDIAN(G2:G14)</f>
        <v>24000000000</v>
      </c>
      <c r="H76" s="2">
        <f>MEDIAN(H2:H9)</f>
        <v>88500000000</v>
      </c>
      <c r="I76" s="2">
        <f>MEDIAN(I2:I11)</f>
        <v>11750000000</v>
      </c>
      <c r="J76">
        <f>MEDIAN(J2:J21)</f>
        <v>37500000000</v>
      </c>
      <c r="K76">
        <f>MEDIAN(K2:K19)</f>
        <v>53000000000</v>
      </c>
      <c r="L76">
        <f>MEDIAN(L2:L71)</f>
        <v>250000000000</v>
      </c>
      <c r="M76" s="2">
        <f t="shared" ref="M76:S76" si="3">MEDIAN(M2:M71)</f>
        <v>1850000000</v>
      </c>
      <c r="N76" s="2">
        <f t="shared" si="3"/>
        <v>19510000000</v>
      </c>
      <c r="O76" s="2">
        <f t="shared" si="3"/>
        <v>6080000000</v>
      </c>
      <c r="P76" s="2">
        <f t="shared" si="3"/>
        <v>30000000000</v>
      </c>
      <c r="Q76" s="2">
        <f t="shared" si="3"/>
        <v>210000000000</v>
      </c>
      <c r="R76" s="2">
        <f t="shared" si="3"/>
        <v>8900000000000</v>
      </c>
      <c r="S76" s="2">
        <f t="shared" si="3"/>
        <v>15000000000000</v>
      </c>
    </row>
    <row r="77" spans="1:19" x14ac:dyDescent="0.25">
      <c r="A77" s="2">
        <v>182200000000</v>
      </c>
      <c r="B77">
        <f>_xlfn.QUARTILE.INC(B2:B3,3)</f>
        <v>180002500000</v>
      </c>
      <c r="C77">
        <f>_xlfn.QUARTILE.INC(C2:C3,3)</f>
        <v>232655000000</v>
      </c>
      <c r="D77">
        <f>_xlfn.QUARTILE.INC(D2:D4,3)</f>
        <v>2595100000000</v>
      </c>
      <c r="E77">
        <f>_xlfn.QUARTILE.INC(E2:E8,3)</f>
        <v>1600000000000</v>
      </c>
      <c r="F77">
        <f>_xlfn.QUARTILE.INC(F2:F8,3)</f>
        <v>753000000000</v>
      </c>
      <c r="G77">
        <f>_xlfn.QUARTILE.INC(G2:G14,3)</f>
        <v>100000000000</v>
      </c>
      <c r="H77" s="2">
        <f>_xlfn.QUARTILE.INC(H2:H9,3)</f>
        <v>335037500000</v>
      </c>
      <c r="I77" s="2">
        <f>_xlfn.QUARTILE.INC(I2:I11,3)</f>
        <v>188652500000</v>
      </c>
      <c r="J77">
        <f>_xlfn.QUARTILE.INC(J2:J21,3)</f>
        <v>149790000000</v>
      </c>
      <c r="K77">
        <f>_xlfn.QUARTILE.INC(K2:K19,3)</f>
        <v>298070000000</v>
      </c>
      <c r="L77">
        <f>_xlfn.QUARTILE.INC(L2:L71,3)</f>
        <v>1760000000000</v>
      </c>
      <c r="M77" s="2">
        <f t="shared" ref="M77:S77" si="4">_xlfn.QUARTILE.INC(M2:M71,3)</f>
        <v>37500000000</v>
      </c>
      <c r="N77" s="2">
        <f>_xlfn.QUARTILE.INC(N2:N25,3)</f>
        <v>300000000000</v>
      </c>
      <c r="O77" s="2">
        <f t="shared" si="4"/>
        <v>27500000000</v>
      </c>
      <c r="P77" s="2">
        <f t="shared" si="4"/>
        <v>1599000000000</v>
      </c>
      <c r="Q77" s="2">
        <f>_xlfn.QUARTILE.INC(Q2:Q24,3)</f>
        <v>2400000000000</v>
      </c>
      <c r="R77" s="2">
        <f t="shared" si="4"/>
        <v>11550000000000</v>
      </c>
      <c r="S77" s="2">
        <f t="shared" si="4"/>
        <v>15000000000000</v>
      </c>
    </row>
    <row r="78" spans="1:19" x14ac:dyDescent="0.25">
      <c r="A78" s="2">
        <v>182200000000</v>
      </c>
      <c r="B78">
        <f>MAX(B2:B3)</f>
        <v>240000000000</v>
      </c>
      <c r="C78">
        <f>MAX(C2:C3)</f>
        <v>310200000000</v>
      </c>
      <c r="D78">
        <f>MAX(D2:D4)</f>
        <v>4800000000000</v>
      </c>
      <c r="E78">
        <f>MAX(E2:E8)</f>
        <v>1900000000000</v>
      </c>
      <c r="F78">
        <f>MAX(F2:F8)</f>
        <v>1150000000000</v>
      </c>
      <c r="G78">
        <f>MAX(G2:G14)</f>
        <v>743100000000</v>
      </c>
      <c r="H78" s="2">
        <f>MAX(H2:H9)</f>
        <v>917200000000</v>
      </c>
      <c r="I78" s="2">
        <f>MAX(I2:I11)</f>
        <v>1130100000000</v>
      </c>
      <c r="J78">
        <f>MAX(J2:J21)</f>
        <v>1391000000000</v>
      </c>
      <c r="K78">
        <f>MAX(K2:K19)</f>
        <v>1710400000000</v>
      </c>
      <c r="L78">
        <f>MAX(L2:L71)</f>
        <v>14400000000000</v>
      </c>
      <c r="M78" s="2">
        <f t="shared" ref="M78:S78" si="5">MAX(M2:M71)</f>
        <v>315000000000</v>
      </c>
      <c r="N78" s="2">
        <f t="shared" si="5"/>
        <v>14400000000000</v>
      </c>
      <c r="O78" s="2">
        <f t="shared" si="5"/>
        <v>27500000000</v>
      </c>
      <c r="P78" s="2">
        <f t="shared" si="5"/>
        <v>1599300000000</v>
      </c>
      <c r="Q78" s="2">
        <f t="shared" si="5"/>
        <v>13000000000000</v>
      </c>
      <c r="R78" s="2">
        <f t="shared" si="5"/>
        <v>14200000000000</v>
      </c>
      <c r="S78" s="2">
        <f t="shared" si="5"/>
        <v>15000000000000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Y y T T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C W M k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j J N N K I p H u A 4 A A A A R A A A A E w A c A E Z v c m 1 1 b G F z L 1 N l Y 3 R p b 2 4 x L m 0 g o h g A K K A U A A A A A A A A A A A A A A A A A A A A A A A A A A A A K 0 5 N L s n M z 1 M I h t C G 1 g B Q S w E C L Q A U A A I A C A A l j J N N L g i y H q g A A A D 5 A A A A E g A A A A A A A A A A A A A A A A A A A A A A Q 2 9 u Z m l n L 1 B h Y 2 t h Z 2 U u e G 1 s U E s B A i 0 A F A A C A A g A J Y y T T Q / K 6 a u k A A A A 6 Q A A A B M A A A A A A A A A A A A A A A A A 9 A A A A F t D b 2 5 0 Z W 5 0 X 1 R 5 c G V z X S 5 4 b W x Q S w E C L Q A U A A I A C A A l j J N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s h X J Z l v e U q G r Y o 8 Z / z E n A A A A A A C A A A A A A A Q Z g A A A A E A A C A A A A B Y q J d 1 j W P Y J x 5 N I A Y h Y s A H r U 0 r E X T 8 k L X X Q L a a G W R h y A A A A A A O g A A A A A I A A C A A A A B Y Y u c a N U b Y H G R R J d d I I R O I T g Z b T O N s o 7 V u D Y Q Y K C v 2 a V A A A A B V Z h I e y 4 Y B T S M A a B b w s c Y h o R 8 a u w c k y O 0 i n 8 y I 2 N C k 1 p A O R O I y l 6 S Z / L 9 s m A S 9 Q O W 7 Y H i f q L 9 w X b n C a p a D J m n x b R p R O T J c z J M 6 5 y w h E 0 n h f E A A A A D p H e a S 0 M b u V + 1 E L 2 E Q P 6 C z J f H 0 9 j Z + z 3 N h K v c w E M g U c j p 4 I O w x 1 l v I v z O J x C C 7 o m C w U E M w g C x z t Z 7 1 j n D i J h L Q < / D a t a M a s h u p > 
</file>

<file path=customXml/itemProps1.xml><?xml version="1.0" encoding="utf-8"?>
<ds:datastoreItem xmlns:ds="http://schemas.openxmlformats.org/officeDocument/2006/customXml" ds:itemID="{5714F406-A4E2-40EF-988B-7FDBD8707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device_count auf Smart industry</vt:lpstr>
      <vt:lpstr>device_count auf personal</vt:lpstr>
      <vt:lpstr>device_count auf entertainment</vt:lpstr>
      <vt:lpstr>device_count auf vehicle</vt:lpstr>
      <vt:lpstr>device_count auf device_class(G</vt:lpstr>
      <vt:lpstr>market_volume auf impact</vt:lpstr>
      <vt:lpstr>market_volume auf value</vt:lpstr>
      <vt:lpstr>market_volume aud invest.</vt:lpstr>
      <vt:lpstr>market_volume auf size</vt:lpstr>
      <vt:lpstr>market_volume auf revenue</vt:lpstr>
      <vt:lpstr>Device_count auf Journalist</vt:lpstr>
      <vt:lpstr>Device_count auf Scientist</vt:lpstr>
      <vt:lpstr>Device_count auf Company</vt:lpstr>
      <vt:lpstr>Device_count auf Blogger</vt:lpstr>
      <vt:lpstr>Device_count(consultant)</vt:lpstr>
      <vt:lpstr>Market_volume auf Journalist</vt:lpstr>
      <vt:lpstr>Market_volume auf Blogger</vt:lpstr>
      <vt:lpstr>Market_volume auf Scientist</vt:lpstr>
      <vt:lpstr>Market_volume(consultant)</vt:lpstr>
      <vt:lpstr>Market_volume auf Company</vt:lpstr>
      <vt:lpstr>Projektleistung</vt:lpstr>
      <vt:lpstr>Performancediagramm</vt:lpstr>
      <vt:lpstr>prognoseerfüllung</vt:lpstr>
      <vt:lpstr>Prognosehorizont</vt:lpstr>
      <vt:lpstr>prognosseerfüllung1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JinLin</dc:creator>
  <cp:lastModifiedBy>JinLin</cp:lastModifiedBy>
  <cp:lastPrinted>2019-01-04T16:08:08Z</cp:lastPrinted>
  <dcterms:created xsi:type="dcterms:W3CDTF">2018-12-18T12:50:45Z</dcterms:created>
  <dcterms:modified xsi:type="dcterms:W3CDTF">2019-01-15T23:50:52Z</dcterms:modified>
</cp:coreProperties>
</file>