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omments1.xml" ContentType="application/vnd.openxmlformats-officedocument.spreadsheetml.comments+xml"/>
  <Override PartName="/xl/drawings/drawing24.xml" ContentType="application/vnd.openxmlformats-officedocument.drawing+xml"/>
  <Override PartName="/xl/charts/chartEx21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drawings/drawing25.xml" ContentType="application/vnd.openxmlformats-officedocument.drawing+xml"/>
  <Override PartName="/xl/charts/chartEx22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Lin\Desktop\semesterProject\"/>
    </mc:Choice>
  </mc:AlternateContent>
  <xr:revisionPtr revIDLastSave="0" documentId="13_ncr:1_{7484C06F-F3B9-4B09-AD57-7459BF89E044}" xr6:coauthVersionLast="36" xr6:coauthVersionMax="36" xr10:uidLastSave="{00000000-0000-0000-0000-000000000000}"/>
  <bookViews>
    <workbookView xWindow="0" yWindow="0" windowWidth="20460" windowHeight="7515" tabRatio="491" firstSheet="23" activeTab="24" xr2:uid="{00000000-000D-0000-FFFF-FFFF00000000}"/>
  </bookViews>
  <sheets>
    <sheet name="device_count auf Smart industry" sheetId="28" r:id="rId1"/>
    <sheet name="device_count auf personal" sheetId="29" r:id="rId2"/>
    <sheet name="device_count auf entertainment" sheetId="30" r:id="rId3"/>
    <sheet name="device_count auf vehicle" sheetId="31" r:id="rId4"/>
    <sheet name="device_count auf device_class(G" sheetId="27" r:id="rId5"/>
    <sheet name="market_volume auf impact" sheetId="32" r:id="rId6"/>
    <sheet name="market_volume auf value" sheetId="33" r:id="rId7"/>
    <sheet name="market_volume aud invest." sheetId="34" r:id="rId8"/>
    <sheet name="market_volume auf size" sheetId="35" r:id="rId9"/>
    <sheet name="market_volume auf revenue" sheetId="36" r:id="rId10"/>
    <sheet name="Device_count auf Journalist" sheetId="10" r:id="rId11"/>
    <sheet name="Device_count auf Scientist" sheetId="15" r:id="rId12"/>
    <sheet name="Device_count auf Company" sheetId="17" r:id="rId13"/>
    <sheet name="Device_count auf Blogger" sheetId="38" r:id="rId14"/>
    <sheet name="Device_count(consultant expert)" sheetId="39" r:id="rId15"/>
    <sheet name="Market_volume auf Journalist" sheetId="19" r:id="rId16"/>
    <sheet name="Market_volume auf Blogger" sheetId="20" r:id="rId17"/>
    <sheet name="Market_volume auf Scientist" sheetId="21" r:id="rId18"/>
    <sheet name="Market_volume(consultant expert" sheetId="22" r:id="rId19"/>
    <sheet name="Market_volume auf Company" sheetId="42" r:id="rId20"/>
    <sheet name="Projektleistung" sheetId="44" r:id="rId21"/>
    <sheet name="Performancediagramm" sheetId="3" r:id="rId22"/>
    <sheet name="prognosseerfüllung1" sheetId="24" r:id="rId23"/>
    <sheet name="prognoseerfüllung" sheetId="50" r:id="rId24"/>
    <sheet name="Prognosehorizont" sheetId="25" r:id="rId25"/>
  </sheets>
  <externalReferences>
    <externalReference r:id="rId26"/>
    <externalReference r:id="rId27"/>
    <externalReference r:id="rId28"/>
  </externalReferences>
  <definedNames>
    <definedName name="_xlnm._FilterDatabase" localSheetId="13" hidden="1">'Device_count auf Blogger'!$A$1:$C$1473</definedName>
    <definedName name="_xlnm._FilterDatabase" localSheetId="12" hidden="1">'Device_count auf Company'!$A$1:$C$207</definedName>
    <definedName name="_xlnm._FilterDatabase" localSheetId="11" hidden="1">'Device_count auf Scientist'!$A$3:$C$59</definedName>
    <definedName name="_xlnm._FilterDatabase" localSheetId="0" hidden="1">'device_count auf Smart industry'!$A$2:$C$67</definedName>
    <definedName name="_xlnm._FilterDatabase" localSheetId="3" hidden="1">'device_count auf vehicle'!$A$2:$C$43</definedName>
    <definedName name="_xlnm._FilterDatabase" localSheetId="14" hidden="1">'Device_count(consultant expert)'!$E$1:$G$1196</definedName>
    <definedName name="_xlnm._FilterDatabase" localSheetId="16" hidden="1">'Market_volume auf Blogger'!$A$1:$C$154</definedName>
    <definedName name="_xlnm._FilterDatabase" localSheetId="19" hidden="1">'Market_volume auf Company'!$A$1:$C$189</definedName>
    <definedName name="_xlnm._FilterDatabase" localSheetId="15" hidden="1">'Market_volume auf Journalist'!$A$1:$C$1169</definedName>
    <definedName name="_xlnm._FilterDatabase" localSheetId="17" hidden="1">'Market_volume auf Scientist'!$A$1:$C$45</definedName>
    <definedName name="_xlnm._FilterDatabase" localSheetId="18" hidden="1">'Market_volume(consultant expert'!$A$1:$C$20</definedName>
    <definedName name="_xlnm._FilterDatabase" localSheetId="23" hidden="1">prognoseerfüllung!$A$1:$C$448</definedName>
    <definedName name="_xlnm._FilterDatabase" localSheetId="24" hidden="1">Prognosehorizont!$B$2:$D$443</definedName>
    <definedName name="_xlnm._FilterDatabase" localSheetId="22" hidden="1">prognosseerfüllung1!$A$1:$C$50</definedName>
    <definedName name="_xlchart.v1.0" hidden="1">'device_count auf Smart industry'!$E$2</definedName>
    <definedName name="_xlchart.v1.1" hidden="1">'device_count auf Smart industry'!$E$2:$E$31</definedName>
    <definedName name="_xlchart.v1.10" hidden="1">'device_count auf Smart industry'!$J$2</definedName>
    <definedName name="_xlchart.v1.100" hidden="1">'device_count auf device_class(G'!$F$1</definedName>
    <definedName name="_xlchart.v1.101" hidden="1">'device_count auf device_class(G'!$F$1:$F$256</definedName>
    <definedName name="_xlchart.v1.102" hidden="1">'device_count auf device_class(G'!$G$1</definedName>
    <definedName name="_xlchart.v1.103" hidden="1">'device_count auf device_class(G'!$G$1:$G$256</definedName>
    <definedName name="_xlchart.v1.104" hidden="1">'device_count auf device_class(G'!$H$1</definedName>
    <definedName name="_xlchart.v1.105" hidden="1">'device_count auf device_class(G'!$H$1:$H$256</definedName>
    <definedName name="_xlchart.v1.106" hidden="1">'device_count auf device_class(G'!$I$1</definedName>
    <definedName name="_xlchart.v1.107" hidden="1">'device_count auf device_class(G'!$I$1:$I$256</definedName>
    <definedName name="_xlchart.v1.108" hidden="1">'device_count auf device_class(G'!$J$1</definedName>
    <definedName name="_xlchart.v1.109" hidden="1">'device_count auf device_class(G'!$J$1:$J$256</definedName>
    <definedName name="_xlchart.v1.11" hidden="1">'device_count auf Smart industry'!$J$2:$J$31</definedName>
    <definedName name="_xlchart.v1.110" hidden="1">'device_count auf device_class(G'!$K$1</definedName>
    <definedName name="_xlchart.v1.111" hidden="1">'device_count auf device_class(G'!$K$1:$K$256</definedName>
    <definedName name="_xlchart.v1.112" hidden="1">'device_count auf device_class(G'!$L$1</definedName>
    <definedName name="_xlchart.v1.113" hidden="1">'device_count auf device_class(G'!$L$1:$L$256</definedName>
    <definedName name="_xlchart.v1.114" hidden="1">'device_count auf device_class(G'!$M$1</definedName>
    <definedName name="_xlchart.v1.115" hidden="1">'device_count auf device_class(G'!$M$1:$M$256</definedName>
    <definedName name="_xlchart.v1.116" hidden="1">'device_count auf device_class(G'!$N$1</definedName>
    <definedName name="_xlchart.v1.117" hidden="1">'device_count auf device_class(G'!$N$1:$N$256</definedName>
    <definedName name="_xlchart.v1.118" hidden="1">'device_count auf device_class(G'!$O$1</definedName>
    <definedName name="_xlchart.v1.119" hidden="1">'device_count auf device_class(G'!$O$1:$O$256</definedName>
    <definedName name="_xlchart.v1.12" hidden="1">'device_count auf Smart industry'!$K$2</definedName>
    <definedName name="_xlchart.v1.120" hidden="1">'device_count auf device_class(G'!$P$1</definedName>
    <definedName name="_xlchart.v1.121" hidden="1">'device_count auf device_class(G'!$P$1:$P$256</definedName>
    <definedName name="_xlchart.v1.122" hidden="1">'device_count auf device_class(G'!$Q$1</definedName>
    <definedName name="_xlchart.v1.123" hidden="1">'device_count auf device_class(G'!$Q$1:$Q$256</definedName>
    <definedName name="_xlchart.v1.124" hidden="1">'device_count auf device_class(G'!$R$1</definedName>
    <definedName name="_xlchart.v1.125" hidden="1">'device_count auf device_class(G'!$R$1:$R$256</definedName>
    <definedName name="_xlchart.v1.126" hidden="1">'device_count auf device_class(G'!$S$1</definedName>
    <definedName name="_xlchart.v1.127" hidden="1">'device_count auf device_class(G'!$S$1:$S$256</definedName>
    <definedName name="_xlchart.v1.128" hidden="1">'device_count auf device_class(G'!$T$1</definedName>
    <definedName name="_xlchart.v1.129" hidden="1">'device_count auf device_class(G'!$T$1:$T$256</definedName>
    <definedName name="_xlchart.v1.13" hidden="1">'device_count auf Smart industry'!$K$2:$K$31</definedName>
    <definedName name="_xlchart.v1.130" hidden="1">'device_count auf device_class(G'!$U$1</definedName>
    <definedName name="_xlchart.v1.131" hidden="1">'device_count auf device_class(G'!$U$1:$U$256</definedName>
    <definedName name="_xlchart.v1.132" hidden="1">'device_count auf device_class(G'!$V$1</definedName>
    <definedName name="_xlchart.v1.133" hidden="1">'device_count auf device_class(G'!$V$1:$V$256</definedName>
    <definedName name="_xlchart.v1.134" hidden="1">'device_count auf device_class(G'!$W$1</definedName>
    <definedName name="_xlchart.v1.135" hidden="1">'device_count auf device_class(G'!$W$1:$W$256</definedName>
    <definedName name="_xlchart.v1.136" hidden="1">'device_count auf device_class(G'!$X$1</definedName>
    <definedName name="_xlchart.v1.137" hidden="1">'device_count auf device_class(G'!$X$1:$X$256</definedName>
    <definedName name="_xlchart.v1.138" hidden="1">'device_count auf device_class(G'!$Y$1</definedName>
    <definedName name="_xlchart.v1.139" hidden="1">'device_count auf device_class(G'!$Y$1:$Y$256</definedName>
    <definedName name="_xlchart.v1.14" hidden="1">'device_count auf Smart industry'!$L$2</definedName>
    <definedName name="_xlchart.v1.140" hidden="1">'device_count auf device_class(G'!$Z$1</definedName>
    <definedName name="_xlchart.v1.141" hidden="1">'device_count auf device_class(G'!$Z$1:$Z$256</definedName>
    <definedName name="_xlchart.v1.142" hidden="1">'market_volume auf impact'!$E$1</definedName>
    <definedName name="_xlchart.v1.143" hidden="1">'market_volume auf impact'!$E$1:$E$12</definedName>
    <definedName name="_xlchart.v1.144" hidden="1">'market_volume auf impact'!$F$1</definedName>
    <definedName name="_xlchart.v1.145" hidden="1">'market_volume auf impact'!$F$1:$F$12</definedName>
    <definedName name="_xlchart.v1.146" hidden="1">'market_volume auf impact'!$G$1</definedName>
    <definedName name="_xlchart.v1.147" hidden="1">'market_volume auf impact'!$G$1:$G$12</definedName>
    <definedName name="_xlchart.v1.148" hidden="1">'market_volume auf impact'!$H$1</definedName>
    <definedName name="_xlchart.v1.149" hidden="1">'market_volume auf impact'!$H$1:$H$12</definedName>
    <definedName name="_xlchart.v1.15" hidden="1">'device_count auf Smart industry'!$L$2:$L$31</definedName>
    <definedName name="_xlchart.v1.150" hidden="1">'market_volume auf value'!$E$1</definedName>
    <definedName name="_xlchart.v1.151" hidden="1">'market_volume auf value'!$E$1:$E$52</definedName>
    <definedName name="_xlchart.v1.152" hidden="1">'market_volume auf value'!$F$1</definedName>
    <definedName name="_xlchart.v1.153" hidden="1">'market_volume auf value'!$F$1:$F$52</definedName>
    <definedName name="_xlchart.v1.154" hidden="1">'market_volume auf value'!$G$1</definedName>
    <definedName name="_xlchart.v1.155" hidden="1">'market_volume auf value'!$G$1:$G$52</definedName>
    <definedName name="_xlchart.v1.156" hidden="1">'market_volume auf value'!$H$1</definedName>
    <definedName name="_xlchart.v1.157" hidden="1">'market_volume auf value'!$H$1:$H$52</definedName>
    <definedName name="_xlchart.v1.158" hidden="1">'market_volume auf value'!$I$1</definedName>
    <definedName name="_xlchart.v1.159" hidden="1">'market_volume auf value'!$I$1:$I$52</definedName>
    <definedName name="_xlchart.v1.16" hidden="1">'device_count auf Smart industry'!$M$2</definedName>
    <definedName name="_xlchart.v1.160" hidden="1">'market_volume auf value'!$J$1</definedName>
    <definedName name="_xlchart.v1.161" hidden="1">'market_volume auf value'!$J$1:$J$52</definedName>
    <definedName name="_xlchart.v1.162" hidden="1">'market_volume auf value'!$K$1</definedName>
    <definedName name="_xlchart.v1.163" hidden="1">'market_volume auf value'!$K$1:$K$52</definedName>
    <definedName name="_xlchart.v1.164" hidden="1">'market_volume auf value'!$L$1</definedName>
    <definedName name="_xlchart.v1.165" hidden="1">'market_volume auf value'!$L$1:$L$52</definedName>
    <definedName name="_xlchart.v1.166" hidden="1">'market_volume auf value'!$M$1</definedName>
    <definedName name="_xlchart.v1.167" hidden="1">'market_volume auf value'!$M$1:$M$52</definedName>
    <definedName name="_xlchart.v1.168" hidden="1">'market_volume auf value'!$N$1</definedName>
    <definedName name="_xlchart.v1.169" hidden="1">'market_volume auf value'!$N$1:$N$52</definedName>
    <definedName name="_xlchart.v1.17" hidden="1">'device_count auf Smart industry'!$M$2:$M$31</definedName>
    <definedName name="_xlchart.v1.170" hidden="1">'market_volume auf value'!$O$1</definedName>
    <definedName name="_xlchart.v1.171" hidden="1">'market_volume auf value'!$O$1:$O$52</definedName>
    <definedName name="_xlchart.v1.172" hidden="1">'market_volume auf value'!$P$1</definedName>
    <definedName name="_xlchart.v1.173" hidden="1">'market_volume auf value'!$P$1:$P$52</definedName>
    <definedName name="_xlchart.v1.174" hidden="1">'market_volume auf value'!$Q$1</definedName>
    <definedName name="_xlchart.v1.175" hidden="1">'market_volume auf value'!$Q$1:$Q$52</definedName>
    <definedName name="_xlchart.v1.176" hidden="1">'market_volume auf value'!$R$1</definedName>
    <definedName name="_xlchart.v1.177" hidden="1">'market_volume auf value'!$R$1:$R$52</definedName>
    <definedName name="_xlchart.v1.178" hidden="1">'market_volume aud invest.'!$E$1</definedName>
    <definedName name="_xlchart.v1.179" hidden="1">'market_volume aud invest.'!$E$1:$E$80</definedName>
    <definedName name="_xlchart.v1.18" hidden="1">'device_count auf Smart industry'!$N$2</definedName>
    <definedName name="_xlchart.v1.180" hidden="1">'market_volume aud invest.'!$F$1</definedName>
    <definedName name="_xlchart.v1.181" hidden="1">'market_volume aud invest.'!$F$1:$F$80</definedName>
    <definedName name="_xlchart.v1.182" hidden="1">'market_volume aud invest.'!$G$1</definedName>
    <definedName name="_xlchart.v1.183" hidden="1">'market_volume aud invest.'!$G$1:$G$80</definedName>
    <definedName name="_xlchart.v1.184" hidden="1">'market_volume aud invest.'!$H$1</definedName>
    <definedName name="_xlchart.v1.185" hidden="1">'market_volume aud invest.'!$H$1:$H$80</definedName>
    <definedName name="_xlchart.v1.186" hidden="1">'market_volume aud invest.'!$I$1</definedName>
    <definedName name="_xlchart.v1.187" hidden="1">'market_volume aud invest.'!$I$1:$I$80</definedName>
    <definedName name="_xlchart.v1.188" hidden="1">'market_volume aud invest.'!$J$1</definedName>
    <definedName name="_xlchart.v1.189" hidden="1">'market_volume aud invest.'!$J$1:$J$80</definedName>
    <definedName name="_xlchart.v1.19" hidden="1">'device_count auf Smart industry'!$N$2:$N$31</definedName>
    <definedName name="_xlchart.v1.190" hidden="1">'market_volume aud invest.'!$K$1</definedName>
    <definedName name="_xlchart.v1.191" hidden="1">'market_volume aud invest.'!$K$1:$K$80</definedName>
    <definedName name="_xlchart.v1.192" hidden="1">'market_volume aud invest.'!$L$1</definedName>
    <definedName name="_xlchart.v1.193" hidden="1">'market_volume aud invest.'!$L$1:$L$80</definedName>
    <definedName name="_xlchart.v1.194" hidden="1">'market_volume aud invest.'!$M$1</definedName>
    <definedName name="_xlchart.v1.195" hidden="1">'market_volume aud invest.'!$M$1:$M$80</definedName>
    <definedName name="_xlchart.v1.196" hidden="1">'market_volume aud invest.'!$N$1</definedName>
    <definedName name="_xlchart.v1.197" hidden="1">'market_volume aud invest.'!$N$1:$N$80</definedName>
    <definedName name="_xlchart.v1.198" hidden="1">'market_volume aud invest.'!$O$1</definedName>
    <definedName name="_xlchart.v1.199" hidden="1">'market_volume aud invest.'!$O$1:$O$80</definedName>
    <definedName name="_xlchart.v1.2" hidden="1">'device_count auf Smart industry'!$F$2</definedName>
    <definedName name="_xlchart.v1.20" hidden="1">'device_count auf Smart industry'!$O$2</definedName>
    <definedName name="_xlchart.v1.200" hidden="1">'market_volume aud invest.'!$P$1</definedName>
    <definedName name="_xlchart.v1.201" hidden="1">'market_volume aud invest.'!$P$1:$P$80</definedName>
    <definedName name="_xlchart.v1.202" hidden="1">'market_volume aud invest.'!$Q$1</definedName>
    <definedName name="_xlchart.v1.203" hidden="1">'market_volume aud invest.'!$Q$1:$Q$80</definedName>
    <definedName name="_xlchart.v1.204" hidden="1">'market_volume aud invest.'!$R$1</definedName>
    <definedName name="_xlchart.v1.205" hidden="1">'market_volume aud invest.'!$R$1:$R$80</definedName>
    <definedName name="_xlchart.v1.206" hidden="1">'market_volume aud invest.'!$S$1</definedName>
    <definedName name="_xlchart.v1.207" hidden="1">'market_volume aud invest.'!$S$1:$S$80</definedName>
    <definedName name="_xlchart.v1.208" hidden="1">'market_volume aud invest.'!$T$1</definedName>
    <definedName name="_xlchart.v1.209" hidden="1">'market_volume aud invest.'!$T$1:$T$80</definedName>
    <definedName name="_xlchart.v1.21" hidden="1">'device_count auf Smart industry'!$O$2:$O$31</definedName>
    <definedName name="_xlchart.v1.210" hidden="1">'market_volume aud invest.'!$U$1</definedName>
    <definedName name="_xlchart.v1.211" hidden="1">'market_volume aud invest.'!$U$1:$U$80</definedName>
    <definedName name="_xlchart.v1.212" hidden="1">'market_volume aud invest.'!$V$1</definedName>
    <definedName name="_xlchart.v1.213" hidden="1">'market_volume aud invest.'!$V$1:$V$80</definedName>
    <definedName name="_xlchart.v1.214" hidden="1">'market_volume auf size'!$E$1</definedName>
    <definedName name="_xlchart.v1.215" hidden="1">'market_volume auf size'!$E$1:$E$71</definedName>
    <definedName name="_xlchart.v1.216" hidden="1">'market_volume auf size'!$F$1</definedName>
    <definedName name="_xlchart.v1.217" hidden="1">'market_volume auf size'!$F$1:$F$71</definedName>
    <definedName name="_xlchart.v1.218" hidden="1">'market_volume auf size'!$G$1</definedName>
    <definedName name="_xlchart.v1.219" hidden="1">'market_volume auf size'!$G$1:$G$71</definedName>
    <definedName name="_xlchart.v1.22" hidden="1">'device_count auf Smart industry'!$P$2</definedName>
    <definedName name="_xlchart.v1.220" hidden="1">'market_volume auf size'!$H$1</definedName>
    <definedName name="_xlchart.v1.221" hidden="1">'market_volume auf size'!$H$1:$H$71</definedName>
    <definedName name="_xlchart.v1.222" hidden="1">'market_volume auf size'!$I$1</definedName>
    <definedName name="_xlchart.v1.223" hidden="1">'market_volume auf size'!$I$1:$I$71</definedName>
    <definedName name="_xlchart.v1.224" hidden="1">'market_volume auf size'!$J$1</definedName>
    <definedName name="_xlchart.v1.225" hidden="1">'market_volume auf size'!$J$1:$J$71</definedName>
    <definedName name="_xlchart.v1.226" hidden="1">'market_volume auf size'!$K$1</definedName>
    <definedName name="_xlchart.v1.227" hidden="1">'market_volume auf size'!$K$1:$K$71</definedName>
    <definedName name="_xlchart.v1.228" hidden="1">'market_volume auf size'!$L$1</definedName>
    <definedName name="_xlchart.v1.229" hidden="1">'market_volume auf size'!$L$1:$L$71</definedName>
    <definedName name="_xlchart.v1.23" hidden="1">'device_count auf Smart industry'!$P$2:$P$31</definedName>
    <definedName name="_xlchart.v1.230" hidden="1">'market_volume auf size'!$M$1</definedName>
    <definedName name="_xlchart.v1.231" hidden="1">'market_volume auf size'!$M$1:$M$71</definedName>
    <definedName name="_xlchart.v1.232" hidden="1">'market_volume auf size'!$N$1</definedName>
    <definedName name="_xlchart.v1.233" hidden="1">'market_volume auf size'!$N$1:$N$71</definedName>
    <definedName name="_xlchart.v1.234" hidden="1">'market_volume auf size'!$O$1</definedName>
    <definedName name="_xlchart.v1.235" hidden="1">'market_volume auf size'!$O$1:$O$71</definedName>
    <definedName name="_xlchart.v1.236" hidden="1">'market_volume auf size'!$P$1</definedName>
    <definedName name="_xlchart.v1.237" hidden="1">'market_volume auf size'!$P$1:$P$71</definedName>
    <definedName name="_xlchart.v1.238" hidden="1">'market_volume auf size'!$Q$1</definedName>
    <definedName name="_xlchart.v1.239" hidden="1">'market_volume auf size'!$Q$1:$Q$71</definedName>
    <definedName name="_xlchart.v1.24" hidden="1">'device_count auf Smart industry'!$Q$2</definedName>
    <definedName name="_xlchart.v1.240" hidden="1">'market_volume auf size'!$R$1</definedName>
    <definedName name="_xlchart.v1.241" hidden="1">'market_volume auf size'!$R$1:$R$71</definedName>
    <definedName name="_xlchart.v1.242" hidden="1">'market_volume auf size'!$S$1</definedName>
    <definedName name="_xlchart.v1.243" hidden="1">'market_volume auf size'!$S$1:$S$71</definedName>
    <definedName name="_xlchart.v1.244" hidden="1">'market_volume auf size'!$T$1</definedName>
    <definedName name="_xlchart.v1.245" hidden="1">'market_volume auf size'!$T$1:$T$71</definedName>
    <definedName name="_xlchart.v1.246" hidden="1">'market_volume auf size'!$U$1</definedName>
    <definedName name="_xlchart.v1.247" hidden="1">'market_volume auf size'!$U$1:$U$71</definedName>
    <definedName name="_xlchart.v1.248" hidden="1">'market_volume auf size'!$V$1</definedName>
    <definedName name="_xlchart.v1.249" hidden="1">'market_volume auf size'!$V$1:$V$71</definedName>
    <definedName name="_xlchart.v1.25" hidden="1">'device_count auf Smart industry'!$Q$2:$Q$31</definedName>
    <definedName name="_xlchart.v1.250" hidden="1">'market_volume auf size'!$W$1</definedName>
    <definedName name="_xlchart.v1.251" hidden="1">'market_volume auf size'!$W$1:$W$71</definedName>
    <definedName name="_xlchart.v1.252" hidden="1">'market_volume auf revenue'!$E$1</definedName>
    <definedName name="_xlchart.v1.253" hidden="1">'market_volume auf revenue'!$E$1:$E$71</definedName>
    <definedName name="_xlchart.v1.254" hidden="1">'market_volume auf revenue'!$F$1</definedName>
    <definedName name="_xlchart.v1.255" hidden="1">'market_volume auf revenue'!$F$1:$F$71</definedName>
    <definedName name="_xlchart.v1.256" hidden="1">'market_volume auf revenue'!$G$1</definedName>
    <definedName name="_xlchart.v1.257" hidden="1">'market_volume auf revenue'!$G$1:$G$71</definedName>
    <definedName name="_xlchart.v1.258" hidden="1">'market_volume auf revenue'!$H$1</definedName>
    <definedName name="_xlchart.v1.259" hidden="1">'market_volume auf revenue'!$H$1:$H$71</definedName>
    <definedName name="_xlchart.v1.26" hidden="1">'device_count auf Smart industry'!$R$2</definedName>
    <definedName name="_xlchart.v1.260" hidden="1">'market_volume auf revenue'!$I$1</definedName>
    <definedName name="_xlchart.v1.261" hidden="1">'market_volume auf revenue'!$I$1:$I$71</definedName>
    <definedName name="_xlchart.v1.262" hidden="1">'market_volume auf revenue'!$J$1</definedName>
    <definedName name="_xlchart.v1.263" hidden="1">'market_volume auf revenue'!$J$1:$J$71</definedName>
    <definedName name="_xlchart.v1.264" hidden="1">'market_volume auf revenue'!$K$1</definedName>
    <definedName name="_xlchart.v1.265" hidden="1">'market_volume auf revenue'!$K$1:$K$71</definedName>
    <definedName name="_xlchart.v1.266" hidden="1">'market_volume auf revenue'!$L$1</definedName>
    <definedName name="_xlchart.v1.267" hidden="1">'market_volume auf revenue'!$L$1:$L$71</definedName>
    <definedName name="_xlchart.v1.268" hidden="1">'market_volume auf revenue'!$M$1</definedName>
    <definedName name="_xlchart.v1.269" hidden="1">'market_volume auf revenue'!$M$1:$M$71</definedName>
    <definedName name="_xlchart.v1.27" hidden="1">'device_count auf Smart industry'!$R$2:$R$31</definedName>
    <definedName name="_xlchart.v1.270" hidden="1">'market_volume auf revenue'!$N$1</definedName>
    <definedName name="_xlchart.v1.271" hidden="1">'market_volume auf revenue'!$N$1:$N$71</definedName>
    <definedName name="_xlchart.v1.272" hidden="1">'market_volume auf revenue'!$O$1</definedName>
    <definedName name="_xlchart.v1.273" hidden="1">'market_volume auf revenue'!$O$1:$O$71</definedName>
    <definedName name="_xlchart.v1.274" hidden="1">'market_volume auf revenue'!$P$1</definedName>
    <definedName name="_xlchart.v1.275" hidden="1">'market_volume auf revenue'!$P$1:$P$71</definedName>
    <definedName name="_xlchart.v1.276" hidden="1">'market_volume auf revenue'!$Q$1</definedName>
    <definedName name="_xlchart.v1.277" hidden="1">'market_volume auf revenue'!$Q$1:$Q$71</definedName>
    <definedName name="_xlchart.v1.278" hidden="1">'market_volume auf revenue'!$R$1</definedName>
    <definedName name="_xlchart.v1.279" hidden="1">'market_volume auf revenue'!$R$1:$R$71</definedName>
    <definedName name="_xlchart.v1.28" hidden="1">'device_count auf personal'!$E$2</definedName>
    <definedName name="_xlchart.v1.280" hidden="1">'market_volume auf revenue'!$S$1</definedName>
    <definedName name="_xlchart.v1.281" hidden="1">'market_volume auf revenue'!$S$1:$S$71</definedName>
    <definedName name="_xlchart.v1.282" hidden="1">'market_volume auf revenue'!$T$1</definedName>
    <definedName name="_xlchart.v1.283" hidden="1">'market_volume auf revenue'!$T$1:$T$71</definedName>
    <definedName name="_xlchart.v1.284" hidden="1">'market_volume auf revenue'!$U$1</definedName>
    <definedName name="_xlchart.v1.285" hidden="1">'market_volume auf revenue'!$U$1:$U$71</definedName>
    <definedName name="_xlchart.v1.286" hidden="1">'market_volume auf revenue'!$V$1</definedName>
    <definedName name="_xlchart.v1.287" hidden="1">'market_volume auf revenue'!$V$1:$V$71</definedName>
    <definedName name="_xlchart.v1.288" hidden="1">'market_volume auf revenue'!$W$1</definedName>
    <definedName name="_xlchart.v1.289" hidden="1">'market_volume auf revenue'!$W$1:$W$71</definedName>
    <definedName name="_xlchart.v1.29" hidden="1">'device_count auf personal'!$E$2:$E$31</definedName>
    <definedName name="_xlchart.v1.290" hidden="1">'market_volume auf revenue'!$X$1</definedName>
    <definedName name="_xlchart.v1.291" hidden="1">'market_volume auf revenue'!$X$1:$X$71</definedName>
    <definedName name="_xlchart.v1.292" hidden="1">'market_volume auf revenue'!$Y$1</definedName>
    <definedName name="_xlchart.v1.293" hidden="1">'market_volume auf revenue'!$Y$1:$Y$71</definedName>
    <definedName name="_xlchart.v1.294" hidden="1">'Device_count auf Journalist'!$A$2</definedName>
    <definedName name="_xlchart.v1.295" hidden="1">'Device_count auf Journalist'!$A$2:$A$50</definedName>
    <definedName name="_xlchart.v1.296" hidden="1">'Device_count auf Journalist'!$B$2</definedName>
    <definedName name="_xlchart.v1.297" hidden="1">'Device_count auf Journalist'!$B$2:$B$50</definedName>
    <definedName name="_xlchart.v1.298" hidden="1">'Device_count auf Journalist'!$C$2</definedName>
    <definedName name="_xlchart.v1.299" hidden="1">'Device_count auf Journalist'!$C$2:$C$50</definedName>
    <definedName name="_xlchart.v1.3" hidden="1">'device_count auf Smart industry'!$F$2:$F$31</definedName>
    <definedName name="_xlchart.v1.30" hidden="1">'device_count auf personal'!$F$2</definedName>
    <definedName name="_xlchart.v1.300" hidden="1">'Device_count auf Journalist'!$D$2</definedName>
    <definedName name="_xlchart.v1.301" hidden="1">'Device_count auf Journalist'!$D$2:$D$50</definedName>
    <definedName name="_xlchart.v1.302" hidden="1">'Device_count auf Journalist'!$E$2</definedName>
    <definedName name="_xlchart.v1.303" hidden="1">'Device_count auf Journalist'!$E$2:$E$50</definedName>
    <definedName name="_xlchart.v1.304" hidden="1">'Device_count auf Journalist'!$F$2</definedName>
    <definedName name="_xlchart.v1.305" hidden="1">'Device_count auf Journalist'!$F$2:$F$50</definedName>
    <definedName name="_xlchart.v1.306" hidden="1">'Device_count auf Journalist'!$G$2</definedName>
    <definedName name="_xlchart.v1.307" hidden="1">'Device_count auf Journalist'!$G$2:$G$50</definedName>
    <definedName name="_xlchart.v1.308" hidden="1">'Device_count auf Journalist'!$H$2</definedName>
    <definedName name="_xlchart.v1.309" hidden="1">'Device_count auf Journalist'!$H$2:$H$50</definedName>
    <definedName name="_xlchart.v1.31" hidden="1">'device_count auf personal'!$F$2:$F$31</definedName>
    <definedName name="_xlchart.v1.310" hidden="1">'Device_count auf Journalist'!$I$2</definedName>
    <definedName name="_xlchart.v1.311" hidden="1">'Device_count auf Journalist'!$I$2:$I$50</definedName>
    <definedName name="_xlchart.v1.312" hidden="1">'Device_count auf Journalist'!$J$2</definedName>
    <definedName name="_xlchart.v1.313" hidden="1">'Device_count auf Journalist'!$J$2:$J$50</definedName>
    <definedName name="_xlchart.v1.314" hidden="1">'Device_count auf Scientist'!$D$3</definedName>
    <definedName name="_xlchart.v1.315" hidden="1">'Device_count auf Scientist'!$D$3:$D$29</definedName>
    <definedName name="_xlchart.v1.316" hidden="1">'Device_count auf Scientist'!$E$3</definedName>
    <definedName name="_xlchart.v1.317" hidden="1">'Device_count auf Scientist'!$E$3:$E$29</definedName>
    <definedName name="_xlchart.v1.318" hidden="1">'Device_count auf Scientist'!$F$3</definedName>
    <definedName name="_xlchart.v1.319" hidden="1">'Device_count auf Scientist'!$F$3:$F$29</definedName>
    <definedName name="_xlchart.v1.32" hidden="1">'device_count auf personal'!$G$2</definedName>
    <definedName name="_xlchart.v1.320" hidden="1">'Device_count auf Scientist'!$G$3</definedName>
    <definedName name="_xlchart.v1.321" hidden="1">'Device_count auf Scientist'!$G$3:$G$29</definedName>
    <definedName name="_xlchart.v1.322" hidden="1">'Device_count auf Scientist'!$H$3</definedName>
    <definedName name="_xlchart.v1.323" hidden="1">'Device_count auf Scientist'!$H$3:$H$29</definedName>
    <definedName name="_xlchart.v1.324" hidden="1">'Device_count auf Scientist'!$I$3</definedName>
    <definedName name="_xlchart.v1.325" hidden="1">'Device_count auf Scientist'!$I$3:$I$29</definedName>
    <definedName name="_xlchart.v1.326" hidden="1">'Device_count auf Scientist'!$J$3</definedName>
    <definedName name="_xlchart.v1.327" hidden="1">'Device_count auf Scientist'!$J$3:$J$29</definedName>
    <definedName name="_xlchart.v1.328" hidden="1">'Device_count auf Scientist'!$K$3</definedName>
    <definedName name="_xlchart.v1.329" hidden="1">'Device_count auf Scientist'!$K$3:$K$29</definedName>
    <definedName name="_xlchart.v1.33" hidden="1">'device_count auf personal'!$G$2:$G$31</definedName>
    <definedName name="_xlchart.v1.330" hidden="1">'Device_count auf Scientist'!$L$3</definedName>
    <definedName name="_xlchart.v1.331" hidden="1">'Device_count auf Scientist'!$L$3:$L$29</definedName>
    <definedName name="_xlchart.v1.332" hidden="1">'Device_count auf Scientist'!$M$3</definedName>
    <definedName name="_xlchart.v1.333" hidden="1">'Device_count auf Scientist'!$M$3:$M$29</definedName>
    <definedName name="_xlchart.v1.334" hidden="1">'Device_count auf Scientist'!$N$3</definedName>
    <definedName name="_xlchart.v1.335" hidden="1">'Device_count auf Scientist'!$N$3:$N$29</definedName>
    <definedName name="_xlchart.v1.336" hidden="1">'Device_count auf Scientist'!$O$3</definedName>
    <definedName name="_xlchart.v1.337" hidden="1">'Device_count auf Scientist'!$O$3:$O$29</definedName>
    <definedName name="_xlchart.v1.338" hidden="1">'Device_count auf Company'!$D$1</definedName>
    <definedName name="_xlchart.v1.339" hidden="1">'Device_count auf Company'!$D$1:$D$97</definedName>
    <definedName name="_xlchart.v1.34" hidden="1">'device_count auf personal'!$H$2</definedName>
    <definedName name="_xlchart.v1.340" hidden="1">'Device_count auf Company'!$E$1</definedName>
    <definedName name="_xlchart.v1.341" hidden="1">'Device_count auf Company'!$E$1:$E$97</definedName>
    <definedName name="_xlchart.v1.342" hidden="1">'Device_count auf Company'!$F$1</definedName>
    <definedName name="_xlchart.v1.343" hidden="1">'Device_count auf Company'!$F$1:$F$97</definedName>
    <definedName name="_xlchart.v1.344" hidden="1">'Device_count auf Company'!$G$1</definedName>
    <definedName name="_xlchart.v1.345" hidden="1">'Device_count auf Company'!$G$1:$G$97</definedName>
    <definedName name="_xlchart.v1.346" hidden="1">'Device_count auf Company'!$H$1</definedName>
    <definedName name="_xlchart.v1.347" hidden="1">'Device_count auf Company'!$H$1:$H$97</definedName>
    <definedName name="_xlchart.v1.348" hidden="1">'Device_count auf Company'!$I$1</definedName>
    <definedName name="_xlchart.v1.349" hidden="1">'Device_count auf Company'!$I$1:$I$97</definedName>
    <definedName name="_xlchart.v1.35" hidden="1">'device_count auf personal'!$H$2:$H$31</definedName>
    <definedName name="_xlchart.v1.350" hidden="1">'Device_count auf Company'!$J$1</definedName>
    <definedName name="_xlchart.v1.351" hidden="1">'Device_count auf Company'!$J$1:$J$97</definedName>
    <definedName name="_xlchart.v1.352" hidden="1">'Device_count auf Company'!$K$1</definedName>
    <definedName name="_xlchart.v1.353" hidden="1">'Device_count auf Company'!$K$1:$K$97</definedName>
    <definedName name="_xlchart.v1.354" hidden="1">'Device_count auf Company'!$L$1</definedName>
    <definedName name="_xlchart.v1.355" hidden="1">'Device_count auf Company'!$L$1:$L$97</definedName>
    <definedName name="_xlchart.v1.356" hidden="1">'Device_count auf Company'!$M$1</definedName>
    <definedName name="_xlchart.v1.357" hidden="1">'Device_count auf Company'!$M$1:$M$97</definedName>
    <definedName name="_xlchart.v1.358" hidden="1">'Device_count auf Company'!$N$1</definedName>
    <definedName name="_xlchart.v1.359" hidden="1">'Device_count auf Company'!$N$1:$N$97</definedName>
    <definedName name="_xlchart.v1.36" hidden="1">'device_count auf personal'!$I$2</definedName>
    <definedName name="_xlchart.v1.360" hidden="1">'Device_count auf Company'!$O$1</definedName>
    <definedName name="_xlchart.v1.361" hidden="1">'Device_count auf Company'!$O$1:$O$97</definedName>
    <definedName name="_xlchart.v1.362" hidden="1">'Device_count auf Company'!$P$1</definedName>
    <definedName name="_xlchart.v1.363" hidden="1">'Device_count auf Company'!$P$1:$P$97</definedName>
    <definedName name="_xlchart.v1.364" hidden="1">'Device_count auf Company'!$Q$1</definedName>
    <definedName name="_xlchart.v1.365" hidden="1">'Device_count auf Company'!$Q$1:$Q$97</definedName>
    <definedName name="_xlchart.v1.366" hidden="1">'Device_count auf Company'!$R$1</definedName>
    <definedName name="_xlchart.v1.367" hidden="1">'Device_count auf Company'!$R$1:$R$97</definedName>
    <definedName name="_xlchart.v1.368" hidden="1">'Device_count auf Company'!$S$1</definedName>
    <definedName name="_xlchart.v1.369" hidden="1">'Device_count auf Company'!$S$1:$S$97</definedName>
    <definedName name="_xlchart.v1.37" hidden="1">'device_count auf personal'!$I$2:$I$31</definedName>
    <definedName name="_xlchart.v1.370" hidden="1">'Device_count auf Blogger'!$D$1</definedName>
    <definedName name="_xlchart.v1.371" hidden="1">'Device_count auf Blogger'!$D$1:$D$28</definedName>
    <definedName name="_xlchart.v1.372" hidden="1">'Device_count auf Blogger'!$E$1</definedName>
    <definedName name="_xlchart.v1.373" hidden="1">'Device_count auf Blogger'!$E$1:$E$28</definedName>
    <definedName name="_xlchart.v1.374" hidden="1">'Device_count auf Blogger'!$F$1</definedName>
    <definedName name="_xlchart.v1.375" hidden="1">'Device_count auf Blogger'!$F$1:$F$28</definedName>
    <definedName name="_xlchart.v1.376" hidden="1">'Device_count auf Blogger'!$G$1</definedName>
    <definedName name="_xlchart.v1.377" hidden="1">'Device_count auf Blogger'!$G$1:$G$28</definedName>
    <definedName name="_xlchart.v1.378" hidden="1">'Device_count auf Blogger'!$H$1</definedName>
    <definedName name="_xlchart.v1.379" hidden="1">'Device_count auf Blogger'!$H$1:$H$28</definedName>
    <definedName name="_xlchart.v1.38" hidden="1">'device_count auf personal'!$J$2</definedName>
    <definedName name="_xlchart.v1.380" hidden="1">'Device_count auf Blogger'!$I$1</definedName>
    <definedName name="_xlchart.v1.381" hidden="1">'Device_count auf Blogger'!$I$1:$I$28</definedName>
    <definedName name="_xlchart.v1.382" hidden="1">'Device_count auf Blogger'!$J$1</definedName>
    <definedName name="_xlchart.v1.383" hidden="1">'Device_count auf Blogger'!$J$1:$J$28</definedName>
    <definedName name="_xlchart.v1.384" hidden="1">'Device_count auf Blogger'!$K$1</definedName>
    <definedName name="_xlchart.v1.385" hidden="1">'Device_count auf Blogger'!$K$1:$K$28</definedName>
    <definedName name="_xlchart.v1.386" hidden="1">'Device_count auf Blogger'!$L$1</definedName>
    <definedName name="_xlchart.v1.387" hidden="1">'Device_count auf Blogger'!$L$1:$L$28</definedName>
    <definedName name="_xlchart.v1.388" hidden="1">'Device_count auf Blogger'!$M$1</definedName>
    <definedName name="_xlchart.v1.389" hidden="1">'Device_count auf Blogger'!$M$1:$M$28</definedName>
    <definedName name="_xlchart.v1.39" hidden="1">'device_count auf personal'!$J$2:$J$31</definedName>
    <definedName name="_xlchart.v1.390" hidden="1">'Device_count auf Blogger'!$N$1</definedName>
    <definedName name="_xlchart.v1.391" hidden="1">'Device_count auf Blogger'!$N$1:$N$28</definedName>
    <definedName name="_xlchart.v1.392" hidden="1">'Device_count auf Blogger'!$O$1</definedName>
    <definedName name="_xlchart.v1.393" hidden="1">'Device_count auf Blogger'!$O$1:$O$28</definedName>
    <definedName name="_xlchart.v1.394" hidden="1">'Device_count auf Blogger'!$P$1</definedName>
    <definedName name="_xlchart.v1.395" hidden="1">'Device_count auf Blogger'!$P$1:$P$28</definedName>
    <definedName name="_xlchart.v1.396" hidden="1">'Device_count auf Blogger'!$Q$1</definedName>
    <definedName name="_xlchart.v1.397" hidden="1">'Device_count auf Blogger'!$Q$1:$Q$28</definedName>
    <definedName name="_xlchart.v1.398" hidden="1">'Device_count auf Blogger'!$R$1</definedName>
    <definedName name="_xlchart.v1.399" hidden="1">'Device_count auf Blogger'!$R$1:$R$28</definedName>
    <definedName name="_xlchart.v1.4" hidden="1">'device_count auf Smart industry'!$G$2</definedName>
    <definedName name="_xlchart.v1.40" hidden="1">'device_count auf personal'!$K$2</definedName>
    <definedName name="_xlchart.v1.400" hidden="1">'Device_count(consultant expert)'!$D$1</definedName>
    <definedName name="_xlchart.v1.401" hidden="1">'Device_count(consultant expert)'!$D$1:$D$21</definedName>
    <definedName name="_xlchart.v1.402" hidden="1">'Device_count(consultant expert)'!$E$1</definedName>
    <definedName name="_xlchart.v1.403" hidden="1">'Device_count(consultant expert)'!$E$1:$E$21</definedName>
    <definedName name="_xlchart.v1.404" hidden="1">'Device_count(consultant expert)'!$F$1</definedName>
    <definedName name="_xlchart.v1.405" hidden="1">'Device_count(consultant expert)'!$F$1:$F$21</definedName>
    <definedName name="_xlchart.v1.406" hidden="1">'Device_count(consultant expert)'!$G$1</definedName>
    <definedName name="_xlchart.v1.407" hidden="1">'Device_count(consultant expert)'!$G$1:$G$21</definedName>
    <definedName name="_xlchart.v1.408" hidden="1">'Device_count(consultant expert)'!$H$1</definedName>
    <definedName name="_xlchart.v1.409" hidden="1">'Device_count(consultant expert)'!$H$1:$H$21</definedName>
    <definedName name="_xlchart.v1.41" hidden="1">'device_count auf personal'!$K$2:$K$31</definedName>
    <definedName name="_xlchart.v1.410" hidden="1">'Device_count(consultant expert)'!$I$1</definedName>
    <definedName name="_xlchart.v1.411" hidden="1">'Device_count(consultant expert)'!$I$1:$I$21</definedName>
    <definedName name="_xlchart.v1.412" hidden="1">'Device_count(consultant expert)'!$J$1</definedName>
    <definedName name="_xlchart.v1.413" hidden="1">'Device_count(consultant expert)'!$J$1:$J$21</definedName>
    <definedName name="_xlchart.v1.414" hidden="1">'Device_count(consultant expert)'!$K$1</definedName>
    <definedName name="_xlchart.v1.415" hidden="1">'Device_count(consultant expert)'!$K$1:$K$21</definedName>
    <definedName name="_xlchart.v1.416" hidden="1">'Device_count(consultant expert)'!$L$1</definedName>
    <definedName name="_xlchart.v1.417" hidden="1">'Device_count(consultant expert)'!$L$1:$L$21</definedName>
    <definedName name="_xlchart.v1.418" hidden="1">'Device_count(consultant expert)'!$M$1</definedName>
    <definedName name="_xlchart.v1.419" hidden="1">'Device_count(consultant expert)'!$M$1:$M$21</definedName>
    <definedName name="_xlchart.v1.42" hidden="1">'device_count auf personal'!$L$2</definedName>
    <definedName name="_xlchart.v1.420" hidden="1">'Device_count(consultant expert)'!$N$1</definedName>
    <definedName name="_xlchart.v1.421" hidden="1">'Device_count(consultant expert)'!$N$1:$N$21</definedName>
    <definedName name="_xlchart.v1.422" hidden="1">'Device_count(consultant expert)'!$O$1</definedName>
    <definedName name="_xlchart.v1.423" hidden="1">'Device_count(consultant expert)'!$O$1:$O$21</definedName>
    <definedName name="_xlchart.v1.424" hidden="1">'Device_count(consultant expert)'!$P$1</definedName>
    <definedName name="_xlchart.v1.425" hidden="1">'Device_count(consultant expert)'!$P$1:$P$21</definedName>
    <definedName name="_xlchart.v1.426" hidden="1">'Market_volume auf Journalist'!$D$1</definedName>
    <definedName name="_xlchart.v1.427" hidden="1">'Market_volume auf Journalist'!$D$1:$D$28</definedName>
    <definedName name="_xlchart.v1.428" hidden="1">'Market_volume auf Journalist'!$E$1</definedName>
    <definedName name="_xlchart.v1.429" hidden="1">'Market_volume auf Journalist'!$E$1:$E$28</definedName>
    <definedName name="_xlchart.v1.43" hidden="1">'device_count auf personal'!$L$2:$L$31</definedName>
    <definedName name="_xlchart.v1.430" hidden="1">'Market_volume auf Journalist'!$F$1</definedName>
    <definedName name="_xlchart.v1.431" hidden="1">'Market_volume auf Journalist'!$F$1:$F$28</definedName>
    <definedName name="_xlchart.v1.432" hidden="1">'Market_volume auf Journalist'!$G$1</definedName>
    <definedName name="_xlchart.v1.433" hidden="1">'Market_volume auf Journalist'!$G$1:$G$28</definedName>
    <definedName name="_xlchart.v1.434" hidden="1">'Market_volume auf Journalist'!$H$1</definedName>
    <definedName name="_xlchart.v1.435" hidden="1">'Market_volume auf Journalist'!$H$1:$H$28</definedName>
    <definedName name="_xlchart.v1.436" hidden="1">'Market_volume auf Journalist'!$I$1</definedName>
    <definedName name="_xlchart.v1.437" hidden="1">'Market_volume auf Journalist'!$I$1:$I$28</definedName>
    <definedName name="_xlchart.v1.438" hidden="1">'Market_volume auf Journalist'!$J$1</definedName>
    <definedName name="_xlchart.v1.439" hidden="1">'Market_volume auf Journalist'!$J$1:$J$28</definedName>
    <definedName name="_xlchart.v1.44" hidden="1">'device_count auf personal'!$M$1:$M$2</definedName>
    <definedName name="_xlchart.v1.440" hidden="1">'Market_volume auf Journalist'!$K$1</definedName>
    <definedName name="_xlchart.v1.441" hidden="1">'Market_volume auf Journalist'!$K$1:$K$28</definedName>
    <definedName name="_xlchart.v1.442" hidden="1">'Market_volume auf Journalist'!$L$1</definedName>
    <definedName name="_xlchart.v1.443" hidden="1">'Market_volume auf Journalist'!$L$1:$L$28</definedName>
    <definedName name="_xlchart.v1.444" hidden="1">'Market_volume auf Journalist'!$M$1</definedName>
    <definedName name="_xlchart.v1.445" hidden="1">'Market_volume auf Journalist'!$M$1:$M$28</definedName>
    <definedName name="_xlchart.v1.446" hidden="1">'Market_volume auf Journalist'!$N$1</definedName>
    <definedName name="_xlchart.v1.447" hidden="1">'Market_volume auf Journalist'!$N$1:$N$28</definedName>
    <definedName name="_xlchart.v1.448" hidden="1">'Market_volume auf Journalist'!$O$1</definedName>
    <definedName name="_xlchart.v1.449" hidden="1">'Market_volume auf Journalist'!$O$1:$O$28</definedName>
    <definedName name="_xlchart.v1.45" hidden="1">'device_count auf personal'!$M$2:$M$31</definedName>
    <definedName name="_xlchart.v1.450" hidden="1">'Market_volume auf Journalist'!$P$1</definedName>
    <definedName name="_xlchart.v1.451" hidden="1">'Market_volume auf Journalist'!$P$1:$P$28</definedName>
    <definedName name="_xlchart.v1.452" hidden="1">'Market_volume auf Journalist'!$Q$1</definedName>
    <definedName name="_xlchart.v1.453" hidden="1">'Market_volume auf Journalist'!$Q$1:$Q$28</definedName>
    <definedName name="_xlchart.v1.454" hidden="1">'Market_volume auf Blogger'!$D$1</definedName>
    <definedName name="_xlchart.v1.455" hidden="1">'Market_volume auf Blogger'!$D$1:$D$85</definedName>
    <definedName name="_xlchart.v1.456" hidden="1">'Market_volume auf Blogger'!$E$1</definedName>
    <definedName name="_xlchart.v1.457" hidden="1">'Market_volume auf Blogger'!$E$1:$E$85</definedName>
    <definedName name="_xlchart.v1.458" hidden="1">'Market_volume auf Blogger'!$F$1</definedName>
    <definedName name="_xlchart.v1.459" hidden="1">'Market_volume auf Blogger'!$F$1:$F$85</definedName>
    <definedName name="_xlchart.v1.46" hidden="1">'device_count auf personal'!$N$2</definedName>
    <definedName name="_xlchart.v1.460" hidden="1">'Market_volume auf Blogger'!$G$1</definedName>
    <definedName name="_xlchart.v1.461" hidden="1">'Market_volume auf Blogger'!$G$1:$G$85</definedName>
    <definedName name="_xlchart.v1.462" hidden="1">'Market_volume auf Blogger'!$H$1</definedName>
    <definedName name="_xlchart.v1.463" hidden="1">'Market_volume auf Blogger'!$H$1:$H$85</definedName>
    <definedName name="_xlchart.v1.464" hidden="1">'Market_volume auf Blogger'!$I$1</definedName>
    <definedName name="_xlchart.v1.465" hidden="1">'Market_volume auf Blogger'!$I$1:$I$85</definedName>
    <definedName name="_xlchart.v1.466" hidden="1">'Market_volume auf Blogger'!$J$1</definedName>
    <definedName name="_xlchart.v1.467" hidden="1">'Market_volume auf Blogger'!$J$1:$J$85</definedName>
    <definedName name="_xlchart.v1.468" hidden="1">'Market_volume auf Blogger'!$K$1</definedName>
    <definedName name="_xlchart.v1.469" hidden="1">'Market_volume auf Blogger'!$K$1:$K$85</definedName>
    <definedName name="_xlchart.v1.47" hidden="1">'device_count auf personal'!$N$2:$N$31</definedName>
    <definedName name="_xlchart.v1.470" hidden="1">'Market_volume auf Blogger'!$L$1</definedName>
    <definedName name="_xlchart.v1.471" hidden="1">'Market_volume auf Blogger'!$L$1:$L$85</definedName>
    <definedName name="_xlchart.v1.472" hidden="1">'Market_volume auf Blogger'!$M$1</definedName>
    <definedName name="_xlchart.v1.473" hidden="1">'Market_volume auf Blogger'!$M$1:$M$85</definedName>
    <definedName name="_xlchart.v1.474" hidden="1">'Market_volume auf Blogger'!$N$1</definedName>
    <definedName name="_xlchart.v1.475" hidden="1">'Market_volume auf Blogger'!$N$1:$N$85</definedName>
    <definedName name="_xlchart.v1.476" hidden="1">'Market_volume auf Blogger'!$O$1</definedName>
    <definedName name="_xlchart.v1.477" hidden="1">'Market_volume auf Blogger'!$O$1:$O$85</definedName>
    <definedName name="_xlchart.v1.478" hidden="1">'Market_volume auf Blogger'!$P$1</definedName>
    <definedName name="_xlchart.v1.479" hidden="1">'Market_volume auf Blogger'!$P$1:$P$85</definedName>
    <definedName name="_xlchart.v1.48" hidden="1">'device_count auf entertainment'!$E$2</definedName>
    <definedName name="_xlchart.v1.480" hidden="1">'Market_volume auf Blogger'!$Q$1</definedName>
    <definedName name="_xlchart.v1.481" hidden="1">'Market_volume auf Blogger'!$Q$1:$Q$85</definedName>
    <definedName name="_xlchart.v1.482" hidden="1">'Market_volume auf Blogger'!$R$1</definedName>
    <definedName name="_xlchart.v1.483" hidden="1">'Market_volume auf Blogger'!$R$1:$R$85</definedName>
    <definedName name="_xlchart.v1.484" hidden="1">'Market_volume auf Blogger'!$S$1</definedName>
    <definedName name="_xlchart.v1.485" hidden="1">'Market_volume auf Blogger'!$S$1:$S$85</definedName>
    <definedName name="_xlchart.v1.486" hidden="1">'Market_volume auf Blogger'!$T$1</definedName>
    <definedName name="_xlchart.v1.487" hidden="1">'Market_volume auf Blogger'!$T$1:$T$85</definedName>
    <definedName name="_xlchart.v1.488" hidden="1">'Market_volume auf Blogger'!$U$1</definedName>
    <definedName name="_xlchart.v1.489" hidden="1">'Market_volume auf Blogger'!$U$1:$U$85</definedName>
    <definedName name="_xlchart.v1.49" hidden="1">'device_count auf entertainment'!$E$2:$E$17</definedName>
    <definedName name="_xlchart.v1.490" hidden="1">'Market_volume auf Scientist'!$D$1</definedName>
    <definedName name="_xlchart.v1.491" hidden="1">'Market_volume auf Scientist'!$D$1:$D$26</definedName>
    <definedName name="_xlchart.v1.492" hidden="1">'Market_volume auf Scientist'!$E$1</definedName>
    <definedName name="_xlchart.v1.493" hidden="1">'Market_volume auf Scientist'!$E$1:$E$26</definedName>
    <definedName name="_xlchart.v1.494" hidden="1">'Market_volume auf Scientist'!$F$1</definedName>
    <definedName name="_xlchart.v1.495" hidden="1">'Market_volume auf Scientist'!$F$1:$F$26</definedName>
    <definedName name="_xlchart.v1.496" hidden="1">'Market_volume auf Scientist'!$G$1</definedName>
    <definedName name="_xlchart.v1.497" hidden="1">'Market_volume auf Scientist'!$G$1:$G$26</definedName>
    <definedName name="_xlchart.v1.498" hidden="1">'Market_volume auf Scientist'!$H$1</definedName>
    <definedName name="_xlchart.v1.499" hidden="1">'Market_volume auf Scientist'!$H$1:$H$26</definedName>
    <definedName name="_xlchart.v1.5" hidden="1">'device_count auf Smart industry'!$G$2:$G$31</definedName>
    <definedName name="_xlchart.v1.50" hidden="1">'device_count auf entertainment'!$F$2</definedName>
    <definedName name="_xlchart.v1.500" hidden="1">'Market_volume auf Scientist'!$I$1</definedName>
    <definedName name="_xlchart.v1.501" hidden="1">'Market_volume auf Scientist'!$I$1:$I$26</definedName>
    <definedName name="_xlchart.v1.502" hidden="1">'Market_volume auf Scientist'!$J$1</definedName>
    <definedName name="_xlchart.v1.503" hidden="1">'Market_volume auf Scientist'!$J$1:$J$26</definedName>
    <definedName name="_xlchart.v1.504" hidden="1">'Market_volume auf Scientist'!$K$1</definedName>
    <definedName name="_xlchart.v1.505" hidden="1">'Market_volume auf Scientist'!$K$1:$K$26</definedName>
    <definedName name="_xlchart.v1.506" hidden="1">'Market_volume auf Scientist'!$L$1</definedName>
    <definedName name="_xlchart.v1.507" hidden="1">'Market_volume auf Scientist'!$L$1:$L$26</definedName>
    <definedName name="_xlchart.v1.508" hidden="1">'Market_volume auf Scientist'!$M$1</definedName>
    <definedName name="_xlchart.v1.509" hidden="1">'Market_volume auf Scientist'!$M$1:$M$26</definedName>
    <definedName name="_xlchart.v1.51" hidden="1">'device_count auf entertainment'!$F$2:$F$17</definedName>
    <definedName name="_xlchart.v1.510" hidden="1">'Market_volume(consultant expert'!$D$1</definedName>
    <definedName name="_xlchart.v1.511" hidden="1">'Market_volume(consultant expert'!$D$1:$D$23</definedName>
    <definedName name="_xlchart.v1.512" hidden="1">'Market_volume(consultant expert'!$E$1</definedName>
    <definedName name="_xlchart.v1.513" hidden="1">'Market_volume(consultant expert'!$E$1:$E$23</definedName>
    <definedName name="_xlchart.v1.514" hidden="1">'Market_volume(consultant expert'!$F$1</definedName>
    <definedName name="_xlchart.v1.515" hidden="1">'Market_volume(consultant expert'!$F$1:$F$23</definedName>
    <definedName name="_xlchart.v1.516" hidden="1">'Market_volume(consultant expert'!$G$1</definedName>
    <definedName name="_xlchart.v1.517" hidden="1">'Market_volume(consultant expert'!$G$1:$G$23</definedName>
    <definedName name="_xlchart.v1.518" hidden="1">'Market_volume(consultant expert'!$H$1</definedName>
    <definedName name="_xlchart.v1.519" hidden="1">'Market_volume(consultant expert'!$H$1:$H$23</definedName>
    <definedName name="_xlchart.v1.52" hidden="1">'device_count auf entertainment'!$G$2</definedName>
    <definedName name="_xlchart.v1.520" hidden="1">'Market_volume(consultant expert'!$I$1</definedName>
    <definedName name="_xlchart.v1.521" hidden="1">'Market_volume(consultant expert'!$I$1:$I$23</definedName>
    <definedName name="_xlchart.v1.522" hidden="1">'Market_volume(consultant expert'!$J$1</definedName>
    <definedName name="_xlchart.v1.523" hidden="1">'Market_volume(consultant expert'!$J$1:$J$23</definedName>
    <definedName name="_xlchart.v1.524" hidden="1">'Market_volume(consultant expert'!$K$1</definedName>
    <definedName name="_xlchart.v1.525" hidden="1">'Market_volume(consultant expert'!$K$1:$K$23</definedName>
    <definedName name="_xlchart.v1.526" hidden="1">'Market_volume(consultant expert'!$L$1</definedName>
    <definedName name="_xlchart.v1.527" hidden="1">'Market_volume(consultant expert'!$L$1:$L$23</definedName>
    <definedName name="_xlchart.v1.528" hidden="1">'Market_volume(consultant expert'!$M$1</definedName>
    <definedName name="_xlchart.v1.529" hidden="1">'Market_volume(consultant expert'!$M$1:$M$23</definedName>
    <definedName name="_xlchart.v1.53" hidden="1">'device_count auf entertainment'!$G$2:$G$17</definedName>
    <definedName name="_xlchart.v1.530" hidden="1">'Market_volume(consultant expert'!$N$1</definedName>
    <definedName name="_xlchart.v1.531" hidden="1">'Market_volume(consultant expert'!$N$1:$N$23</definedName>
    <definedName name="_xlchart.v1.532" hidden="1">'Market_volume(consultant expert'!$O$1</definedName>
    <definedName name="_xlchart.v1.533" hidden="1">'Market_volume(consultant expert'!$O$1:$O$23</definedName>
    <definedName name="_xlchart.v1.534" hidden="1">'Market_volume(consultant expert'!$P$1</definedName>
    <definedName name="_xlchart.v1.535" hidden="1">'Market_volume(consultant expert'!$P$1:$P$23</definedName>
    <definedName name="_xlchart.v1.536" hidden="1">'Market_volume auf Company'!$D$1</definedName>
    <definedName name="_xlchart.v1.537" hidden="1">'Market_volume auf Company'!$D$1:$D$76</definedName>
    <definedName name="_xlchart.v1.538" hidden="1">'Market_volume auf Company'!$E$1</definedName>
    <definedName name="_xlchart.v1.539" hidden="1">'Market_volume auf Company'!$E$1:$E$76</definedName>
    <definedName name="_xlchart.v1.54" hidden="1">'device_count auf entertainment'!$H$2</definedName>
    <definedName name="_xlchart.v1.540" hidden="1">'Market_volume auf Company'!$F$1</definedName>
    <definedName name="_xlchart.v1.541" hidden="1">'Market_volume auf Company'!$F$1:$F$76</definedName>
    <definedName name="_xlchart.v1.542" hidden="1">'Market_volume auf Company'!$G$1</definedName>
    <definedName name="_xlchart.v1.543" hidden="1">'Market_volume auf Company'!$G$1:$G$76</definedName>
    <definedName name="_xlchart.v1.544" hidden="1">'Market_volume auf Company'!$H$1</definedName>
    <definedName name="_xlchart.v1.545" hidden="1">'Market_volume auf Company'!$H$1:$H$76</definedName>
    <definedName name="_xlchart.v1.546" hidden="1">'Market_volume auf Company'!$I$1</definedName>
    <definedName name="_xlchart.v1.547" hidden="1">'Market_volume auf Company'!$I$1:$I$76</definedName>
    <definedName name="_xlchart.v1.548" hidden="1">'Market_volume auf Company'!$J$1</definedName>
    <definedName name="_xlchart.v1.549" hidden="1">'Market_volume auf Company'!$J$1:$J$76</definedName>
    <definedName name="_xlchart.v1.55" hidden="1">'device_count auf entertainment'!$H$2:$H$17</definedName>
    <definedName name="_xlchart.v1.550" hidden="1">'Market_volume auf Company'!$K$1</definedName>
    <definedName name="_xlchart.v1.551" hidden="1">'Market_volume auf Company'!$K$1:$K$76</definedName>
    <definedName name="_xlchart.v1.552" hidden="1">'Market_volume auf Company'!$L$1</definedName>
    <definedName name="_xlchart.v1.553" hidden="1">'Market_volume auf Company'!$L$1:$L$76</definedName>
    <definedName name="_xlchart.v1.554" hidden="1">'Market_volume auf Company'!$M$1</definedName>
    <definedName name="_xlchart.v1.555" hidden="1">'Market_volume auf Company'!$M$1:$M$76</definedName>
    <definedName name="_xlchart.v1.556" hidden="1">'Market_volume auf Company'!$N$1</definedName>
    <definedName name="_xlchart.v1.557" hidden="1">'Market_volume auf Company'!$N$1:$N$76</definedName>
    <definedName name="_xlchart.v1.558" hidden="1">'Market_volume auf Company'!$O$1</definedName>
    <definedName name="_xlchart.v1.559" hidden="1">'Market_volume auf Company'!$O$1:$O$76</definedName>
    <definedName name="_xlchart.v1.56" hidden="1">'device_count auf entertainment'!$I$2</definedName>
    <definedName name="_xlchart.v1.560" hidden="1">'Market_volume auf Company'!$P$1</definedName>
    <definedName name="_xlchart.v1.561" hidden="1">'Market_volume auf Company'!$P$1:$P$76</definedName>
    <definedName name="_xlchart.v1.562" hidden="1">'Market_volume auf Company'!$Q$1</definedName>
    <definedName name="_xlchart.v1.563" hidden="1">'Market_volume auf Company'!$Q$1:$Q$76</definedName>
    <definedName name="_xlchart.v1.564" hidden="1">'Market_volume auf Company'!$R$1</definedName>
    <definedName name="_xlchart.v1.565" hidden="1">'Market_volume auf Company'!$R$1:$R$76</definedName>
    <definedName name="_xlchart.v1.566" hidden="1">'Market_volume auf Company'!$S$1</definedName>
    <definedName name="_xlchart.v1.567" hidden="1">'Market_volume auf Company'!$S$1:$S$76</definedName>
    <definedName name="_xlchart.v1.568" hidden="1">'Market_volume auf Company'!$T$1</definedName>
    <definedName name="_xlchart.v1.569" hidden="1">'Market_volume auf Company'!$T$1:$T$76</definedName>
    <definedName name="_xlchart.v1.57" hidden="1">'device_count auf entertainment'!$I$2:$I$17</definedName>
    <definedName name="_xlchart.v1.570" hidden="1">'Market_volume auf Company'!$U$1</definedName>
    <definedName name="_xlchart.v1.571" hidden="1">'Market_volume auf Company'!$U$1:$U$76</definedName>
    <definedName name="_xlchart.v1.572" hidden="1">'Market_volume auf Company'!$V$1</definedName>
    <definedName name="_xlchart.v1.573" hidden="1">'Market_volume auf Company'!$V$1:$V$76</definedName>
    <definedName name="_xlchart.v1.574" hidden="1">'Market_volume auf Company'!$W$1</definedName>
    <definedName name="_xlchart.v1.575" hidden="1">'Market_volume auf Company'!$W$1:$W$76</definedName>
    <definedName name="_xlchart.v1.576" hidden="1">'Market_volume auf Company'!$X$1</definedName>
    <definedName name="_xlchart.v1.577" hidden="1">'Market_volume auf Company'!$X$1:$X$76</definedName>
    <definedName name="_xlchart.v1.578" hidden="1">'Market_volume auf Company'!$Y$1</definedName>
    <definedName name="_xlchart.v1.579" hidden="1">'Market_volume auf Company'!$Y$1:$Y$76</definedName>
    <definedName name="_xlchart.v1.58" hidden="1">'device_count auf entertainment'!$J$2</definedName>
    <definedName name="_xlchart.v1.580" hidden="1">[3]Tabelle1!$D$7</definedName>
    <definedName name="_xlchart.v1.581" hidden="1">[3]Tabelle1!$D$8</definedName>
    <definedName name="_xlchart.v1.582" hidden="1">[3]Tabelle1!$E$7</definedName>
    <definedName name="_xlchart.v1.583" hidden="1">[3]Tabelle1!$E$8</definedName>
    <definedName name="_xlchart.v1.584" hidden="1">[3]Tabelle1!$F$7</definedName>
    <definedName name="_xlchart.v1.585" hidden="1">[3]Tabelle1!$F$8</definedName>
    <definedName name="_xlchart.v1.586" hidden="1">[3]Tabelle1!$G$7</definedName>
    <definedName name="_xlchart.v1.587" hidden="1">[3]Tabelle1!$G$8</definedName>
    <definedName name="_xlchart.v1.588" hidden="1">Prognosehorizont!$H$1</definedName>
    <definedName name="_xlchart.v1.589" hidden="1">Prognosehorizont!$H$1:$H$83</definedName>
    <definedName name="_xlchart.v1.59" hidden="1">'device_count auf entertainment'!$J$2:$J$17</definedName>
    <definedName name="_xlchart.v1.590" hidden="1">Prognosehorizont!$I$1</definedName>
    <definedName name="_xlchart.v1.591" hidden="1">Prognosehorizont!$I$1:$I$83</definedName>
    <definedName name="_xlchart.v1.592" hidden="1">Prognosehorizont!$J$1</definedName>
    <definedName name="_xlchart.v1.593" hidden="1">Prognosehorizont!$J$1:$J$83</definedName>
    <definedName name="_xlchart.v1.594" hidden="1">Prognosehorizont!$K$1</definedName>
    <definedName name="_xlchart.v1.595" hidden="1">Prognosehorizont!$K$1:$K$83</definedName>
    <definedName name="_xlchart.v1.596" hidden="1">Prognosehorizont!$L$1</definedName>
    <definedName name="_xlchart.v1.597" hidden="1">Prognosehorizont!$L$1:$L$83</definedName>
    <definedName name="_xlchart.v1.598" hidden="1">Prognosehorizont!$M$1</definedName>
    <definedName name="_xlchart.v1.599" hidden="1">Prognosehorizont!$M$1:$M$83</definedName>
    <definedName name="_xlchart.v1.6" hidden="1">'device_count auf Smart industry'!$H$2</definedName>
    <definedName name="_xlchart.v1.60" hidden="1">'device_count auf entertainment'!$K$2</definedName>
    <definedName name="_xlchart.v1.600" hidden="1">Prognosehorizont!$N$1</definedName>
    <definedName name="_xlchart.v1.601" hidden="1">Prognosehorizont!$N$1:$N$83</definedName>
    <definedName name="_xlchart.v1.602" hidden="1">Prognosehorizont!$O$1</definedName>
    <definedName name="_xlchart.v1.603" hidden="1">Prognosehorizont!$O$1:$O$83</definedName>
    <definedName name="_xlchart.v1.604" hidden="1">Prognosehorizont!$P$1</definedName>
    <definedName name="_xlchart.v1.605" hidden="1">Prognosehorizont!$P$1:$P$83</definedName>
    <definedName name="_xlchart.v1.606" hidden="1">Prognosehorizont!$Q$1</definedName>
    <definedName name="_xlchart.v1.607" hidden="1">Prognosehorizont!$Q$1:$Q$83</definedName>
    <definedName name="_xlchart.v1.608" hidden="1">Prognosehorizont!$R$1</definedName>
    <definedName name="_xlchart.v1.609" hidden="1">Prognosehorizont!$R$1:$R$83</definedName>
    <definedName name="_xlchart.v1.61" hidden="1">'device_count auf entertainment'!$K$2:$K$17</definedName>
    <definedName name="_xlchart.v1.610" hidden="1">Prognosehorizont!$S$1</definedName>
    <definedName name="_xlchart.v1.611" hidden="1">Prognosehorizont!$S$1:$S$83</definedName>
    <definedName name="_xlchart.v1.612" hidden="1">Prognosehorizont!$T$1</definedName>
    <definedName name="_xlchart.v1.613" hidden="1">Prognosehorizont!$T$1:$T$83</definedName>
    <definedName name="_xlchart.v1.614" hidden="1">Prognosehorizont!$U$1</definedName>
    <definedName name="_xlchart.v1.615" hidden="1">Prognosehorizont!$U$1:$U$83</definedName>
    <definedName name="_xlchart.v1.616" hidden="1">Prognosehorizont!$V$1</definedName>
    <definedName name="_xlchart.v1.617" hidden="1">Prognosehorizont!$V$1:$V$83</definedName>
    <definedName name="_xlchart.v1.618" hidden="1">Prognosehorizont!$W$1</definedName>
    <definedName name="_xlchart.v1.619" hidden="1">Prognosehorizont!$W$1:$W$83</definedName>
    <definedName name="_xlchart.v1.62" hidden="1">'device_count auf entertainment'!$L$2</definedName>
    <definedName name="_xlchart.v1.620" hidden="1">Prognosehorizont!$X$1</definedName>
    <definedName name="_xlchart.v1.621" hidden="1">Prognosehorizont!$X$1:$X$83</definedName>
    <definedName name="_xlchart.v1.63" hidden="1">'device_count auf entertainment'!$L$2:$L$17</definedName>
    <definedName name="_xlchart.v1.64" hidden="1">'device_count auf entertainment'!$M$2</definedName>
    <definedName name="_xlchart.v1.65" hidden="1">'device_count auf entertainment'!$M$2:$M$17</definedName>
    <definedName name="_xlchart.v1.66" hidden="1">'device_count auf entertainment'!$N$2</definedName>
    <definedName name="_xlchart.v1.67" hidden="1">'device_count auf entertainment'!$N$2:$N$17</definedName>
    <definedName name="_xlchart.v1.68" hidden="1">'device_count auf entertainment'!$O$2</definedName>
    <definedName name="_xlchart.v1.69" hidden="1">'device_count auf entertainment'!$O$2:$O$17</definedName>
    <definedName name="_xlchart.v1.7" hidden="1">'device_count auf Smart industry'!$H$2:$H$31</definedName>
    <definedName name="_xlchart.v1.70" hidden="1">'device_count auf vehicle'!$E$2</definedName>
    <definedName name="_xlchart.v1.71" hidden="1">'device_count auf vehicle'!$E$2:$E$29</definedName>
    <definedName name="_xlchart.v1.72" hidden="1">'device_count auf vehicle'!$F$2</definedName>
    <definedName name="_xlchart.v1.73" hidden="1">'device_count auf vehicle'!$F$2:$F$29</definedName>
    <definedName name="_xlchart.v1.74" hidden="1">'device_count auf vehicle'!$G$2</definedName>
    <definedName name="_xlchart.v1.75" hidden="1">'device_count auf vehicle'!$G$2:$G$29</definedName>
    <definedName name="_xlchart.v1.76" hidden="1">'device_count auf vehicle'!$H$2</definedName>
    <definedName name="_xlchart.v1.77" hidden="1">'device_count auf vehicle'!$H$2:$H$29</definedName>
    <definedName name="_xlchart.v1.78" hidden="1">'device_count auf vehicle'!$I$2</definedName>
    <definedName name="_xlchart.v1.79" hidden="1">'device_count auf vehicle'!$I$2:$I$29</definedName>
    <definedName name="_xlchart.v1.8" hidden="1">'device_count auf Smart industry'!$I$2</definedName>
    <definedName name="_xlchart.v1.80" hidden="1">'device_count auf vehicle'!$J$2</definedName>
    <definedName name="_xlchart.v1.81" hidden="1">'device_count auf vehicle'!$J$2:$J$29</definedName>
    <definedName name="_xlchart.v1.82" hidden="1">'device_count auf vehicle'!$K$2</definedName>
    <definedName name="_xlchart.v1.83" hidden="1">'device_count auf vehicle'!$K$2:$K$29</definedName>
    <definedName name="_xlchart.v1.84" hidden="1">'device_count auf vehicle'!$L$2</definedName>
    <definedName name="_xlchart.v1.85" hidden="1">'device_count auf vehicle'!$L$2:$L$29</definedName>
    <definedName name="_xlchart.v1.86" hidden="1">'device_count auf vehicle'!$M$2</definedName>
    <definedName name="_xlchart.v1.87" hidden="1">'device_count auf vehicle'!$M$2:$M$29</definedName>
    <definedName name="_xlchart.v1.88" hidden="1">'device_count auf vehicle'!$N$2</definedName>
    <definedName name="_xlchart.v1.89" hidden="1">'device_count auf vehicle'!$N$2:$N$29</definedName>
    <definedName name="_xlchart.v1.9" hidden="1">'device_count auf Smart industry'!$I$2:$I$31</definedName>
    <definedName name="_xlchart.v1.90" hidden="1">'device_count auf vehicle'!$O$2</definedName>
    <definedName name="_xlchart.v1.91" hidden="1">'device_count auf vehicle'!$O$2:$O$29</definedName>
    <definedName name="_xlchart.v1.92" hidden="1">'device_count auf device_class(G'!$AA$1</definedName>
    <definedName name="_xlchart.v1.93" hidden="1">'device_count auf device_class(G'!$AA$1:$AA$256</definedName>
    <definedName name="_xlchart.v1.94" hidden="1">'device_count auf device_class(G'!$AB$1</definedName>
    <definedName name="_xlchart.v1.95" hidden="1">'device_count auf device_class(G'!$AB$1:$AB$256</definedName>
    <definedName name="_xlchart.v1.96" hidden="1">'device_count auf device_class(G'!$AC$1</definedName>
    <definedName name="_xlchart.v1.97" hidden="1">'device_count auf device_class(G'!$AC$1:$AC$256</definedName>
    <definedName name="_xlchart.v1.98" hidden="1">'device_count auf device_class(G'!$E$1</definedName>
    <definedName name="_xlchart.v1.99" hidden="1">'device_count auf device_class(G'!$E$1:$E$256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1" i="24" l="1"/>
  <c r="J31" i="24"/>
  <c r="I31" i="24"/>
  <c r="H31" i="24"/>
  <c r="F63" i="24"/>
  <c r="E60" i="24"/>
  <c r="D31" i="24"/>
  <c r="D39" i="24"/>
  <c r="E51" i="24"/>
  <c r="F61" i="50" l="1"/>
  <c r="K6" i="50" s="1"/>
  <c r="F59" i="50"/>
  <c r="J6" i="50"/>
  <c r="F48" i="50"/>
  <c r="G43" i="50"/>
  <c r="I6" i="50" s="1"/>
  <c r="E38" i="50"/>
  <c r="E31" i="50"/>
  <c r="H6" i="50" s="1"/>
  <c r="F51" i="24" l="1"/>
  <c r="F44" i="24"/>
  <c r="AB9" i="27" l="1"/>
  <c r="AB7" i="27"/>
  <c r="AB8" i="27"/>
  <c r="U6" i="10" l="1"/>
  <c r="U5" i="10"/>
  <c r="U4" i="10"/>
  <c r="U3" i="10"/>
  <c r="U2" i="10"/>
  <c r="F19" i="30" l="1"/>
  <c r="G19" i="30"/>
  <c r="H19" i="30"/>
  <c r="I19" i="30"/>
  <c r="J19" i="30"/>
  <c r="K19" i="30"/>
  <c r="L19" i="30"/>
  <c r="M19" i="30"/>
  <c r="N19" i="30"/>
  <c r="O19" i="30"/>
  <c r="F20" i="30"/>
  <c r="G20" i="30"/>
  <c r="H20" i="30"/>
  <c r="I20" i="30"/>
  <c r="J20" i="30"/>
  <c r="K20" i="30"/>
  <c r="L20" i="30"/>
  <c r="M20" i="30"/>
  <c r="N20" i="30"/>
  <c r="O20" i="30"/>
  <c r="F21" i="30"/>
  <c r="G21" i="30"/>
  <c r="H21" i="30"/>
  <c r="I21" i="30"/>
  <c r="J21" i="30"/>
  <c r="K21" i="30"/>
  <c r="L21" i="30"/>
  <c r="M21" i="30"/>
  <c r="N21" i="30"/>
  <c r="O21" i="30"/>
  <c r="F22" i="30"/>
  <c r="G22" i="30"/>
  <c r="H22" i="30"/>
  <c r="I22" i="30"/>
  <c r="J22" i="30"/>
  <c r="K22" i="30"/>
  <c r="L22" i="30"/>
  <c r="M22" i="30"/>
  <c r="N22" i="30"/>
  <c r="O22" i="30"/>
  <c r="F23" i="30"/>
  <c r="G23" i="30"/>
  <c r="H23" i="30"/>
  <c r="I23" i="30"/>
  <c r="J23" i="30"/>
  <c r="K23" i="30"/>
  <c r="L23" i="30"/>
  <c r="M23" i="30"/>
  <c r="N23" i="30"/>
  <c r="O23" i="30"/>
  <c r="X73" i="36" l="1"/>
  <c r="Y73" i="36"/>
  <c r="X74" i="36"/>
  <c r="Y74" i="36"/>
  <c r="X75" i="36"/>
  <c r="Y75" i="36"/>
  <c r="X76" i="36"/>
  <c r="Y76" i="36"/>
  <c r="X77" i="36"/>
  <c r="Y77" i="36"/>
  <c r="W77" i="36"/>
  <c r="W76" i="36"/>
  <c r="W75" i="36"/>
  <c r="W74" i="36"/>
  <c r="W73" i="36"/>
  <c r="V77" i="36"/>
  <c r="V76" i="36"/>
  <c r="V75" i="36"/>
  <c r="V74" i="36"/>
  <c r="V73" i="36"/>
  <c r="T76" i="36"/>
  <c r="S73" i="36"/>
  <c r="T73" i="36"/>
  <c r="U73" i="36"/>
  <c r="S74" i="36"/>
  <c r="T74" i="36"/>
  <c r="U74" i="36"/>
  <c r="S75" i="36"/>
  <c r="T75" i="36"/>
  <c r="U75" i="36"/>
  <c r="S76" i="36"/>
  <c r="U76" i="36"/>
  <c r="S77" i="36"/>
  <c r="T77" i="36"/>
  <c r="U77" i="36"/>
  <c r="R77" i="36"/>
  <c r="R76" i="36"/>
  <c r="R75" i="36"/>
  <c r="R74" i="36"/>
  <c r="R73" i="36"/>
  <c r="Q74" i="36"/>
  <c r="Q77" i="36"/>
  <c r="Q76" i="36"/>
  <c r="Q73" i="36"/>
  <c r="Q75" i="36"/>
  <c r="P77" i="36"/>
  <c r="P76" i="36"/>
  <c r="P75" i="36"/>
  <c r="P74" i="36"/>
  <c r="P73" i="36"/>
  <c r="O77" i="36"/>
  <c r="O76" i="36"/>
  <c r="O75" i="36"/>
  <c r="O74" i="36"/>
  <c r="O73" i="36"/>
  <c r="N77" i="36"/>
  <c r="N76" i="36"/>
  <c r="N75" i="36"/>
  <c r="N74" i="36"/>
  <c r="N73" i="36"/>
  <c r="M77" i="36"/>
  <c r="M76" i="36"/>
  <c r="M75" i="36"/>
  <c r="M74" i="36"/>
  <c r="M73" i="36"/>
  <c r="L77" i="36"/>
  <c r="L76" i="36"/>
  <c r="L75" i="36"/>
  <c r="L74" i="36"/>
  <c r="L73" i="36"/>
  <c r="K77" i="36"/>
  <c r="K76" i="36"/>
  <c r="K75" i="36"/>
  <c r="K74" i="36"/>
  <c r="K73" i="36"/>
  <c r="J77" i="36"/>
  <c r="J76" i="36"/>
  <c r="J75" i="36"/>
  <c r="J74" i="36"/>
  <c r="J73" i="36"/>
  <c r="U77" i="35"/>
  <c r="R77" i="35"/>
  <c r="Q74" i="35"/>
  <c r="R74" i="35"/>
  <c r="S74" i="35"/>
  <c r="T74" i="35"/>
  <c r="U74" i="35"/>
  <c r="V74" i="35"/>
  <c r="W74" i="35"/>
  <c r="Q75" i="35"/>
  <c r="R75" i="35"/>
  <c r="S75" i="35"/>
  <c r="T75" i="35"/>
  <c r="U75" i="35"/>
  <c r="V75" i="35"/>
  <c r="W75" i="35"/>
  <c r="Q76" i="35"/>
  <c r="R76" i="35"/>
  <c r="S76" i="35"/>
  <c r="T76" i="35"/>
  <c r="U76" i="35"/>
  <c r="V76" i="35"/>
  <c r="W76" i="35"/>
  <c r="Q77" i="35"/>
  <c r="S77" i="35"/>
  <c r="T77" i="35"/>
  <c r="V77" i="35"/>
  <c r="W77" i="35"/>
  <c r="Q78" i="35"/>
  <c r="R78" i="35"/>
  <c r="S78" i="35"/>
  <c r="T78" i="35"/>
  <c r="U78" i="35"/>
  <c r="V78" i="35"/>
  <c r="W78" i="35"/>
  <c r="P78" i="35"/>
  <c r="P77" i="35"/>
  <c r="P76" i="35"/>
  <c r="P75" i="35"/>
  <c r="P74" i="35"/>
  <c r="O78" i="35"/>
  <c r="O77" i="35"/>
  <c r="O76" i="35"/>
  <c r="O75" i="35"/>
  <c r="O74" i="35"/>
  <c r="N78" i="35"/>
  <c r="N77" i="35"/>
  <c r="N76" i="35"/>
  <c r="N75" i="35"/>
  <c r="N74" i="35"/>
  <c r="M78" i="35"/>
  <c r="M77" i="35"/>
  <c r="M76" i="35"/>
  <c r="M75" i="35"/>
  <c r="M74" i="35"/>
  <c r="L78" i="35"/>
  <c r="L76" i="35"/>
  <c r="L75" i="35"/>
  <c r="L77" i="35"/>
  <c r="L74" i="35"/>
  <c r="K78" i="35"/>
  <c r="K77" i="35"/>
  <c r="K76" i="35"/>
  <c r="K75" i="35"/>
  <c r="K74" i="35"/>
  <c r="J78" i="35"/>
  <c r="J77" i="35"/>
  <c r="J76" i="35"/>
  <c r="J75" i="35"/>
  <c r="J74" i="35"/>
  <c r="I78" i="35"/>
  <c r="I77" i="35"/>
  <c r="I76" i="35"/>
  <c r="I75" i="35"/>
  <c r="I74" i="35"/>
  <c r="H78" i="35"/>
  <c r="H77" i="35"/>
  <c r="H76" i="35"/>
  <c r="H75" i="35"/>
  <c r="H74" i="35"/>
  <c r="G78" i="35"/>
  <c r="G77" i="35"/>
  <c r="G76" i="35"/>
  <c r="G75" i="35"/>
  <c r="G74" i="35"/>
  <c r="F78" i="35"/>
  <c r="F77" i="35"/>
  <c r="F76" i="35"/>
  <c r="F75" i="35"/>
  <c r="F74" i="35"/>
  <c r="M85" i="34"/>
  <c r="S85" i="34"/>
  <c r="R84" i="34"/>
  <c r="R85" i="34"/>
  <c r="L82" i="34"/>
  <c r="M82" i="34"/>
  <c r="N82" i="34"/>
  <c r="O82" i="34"/>
  <c r="P82" i="34"/>
  <c r="Q82" i="34"/>
  <c r="R82" i="34"/>
  <c r="S82" i="34"/>
  <c r="T82" i="34"/>
  <c r="U82" i="34"/>
  <c r="V82" i="34"/>
  <c r="L83" i="34"/>
  <c r="M83" i="34"/>
  <c r="N83" i="34"/>
  <c r="O83" i="34"/>
  <c r="P83" i="34"/>
  <c r="Q83" i="34"/>
  <c r="R83" i="34"/>
  <c r="S83" i="34"/>
  <c r="T83" i="34"/>
  <c r="U83" i="34"/>
  <c r="V83" i="34"/>
  <c r="L84" i="34"/>
  <c r="M84" i="34"/>
  <c r="N84" i="34"/>
  <c r="O84" i="34"/>
  <c r="P84" i="34"/>
  <c r="Q84" i="34"/>
  <c r="S84" i="34"/>
  <c r="T84" i="34"/>
  <c r="U84" i="34"/>
  <c r="V84" i="34"/>
  <c r="L85" i="34"/>
  <c r="N85" i="34"/>
  <c r="O85" i="34"/>
  <c r="P85" i="34"/>
  <c r="Q85" i="34"/>
  <c r="T85" i="34"/>
  <c r="U85" i="34"/>
  <c r="V85" i="34"/>
  <c r="L86" i="34"/>
  <c r="M86" i="34"/>
  <c r="N86" i="34"/>
  <c r="O86" i="34"/>
  <c r="P86" i="34"/>
  <c r="Q86" i="34"/>
  <c r="R86" i="34"/>
  <c r="S86" i="34"/>
  <c r="T86" i="34"/>
  <c r="U86" i="34"/>
  <c r="V86" i="34"/>
  <c r="K86" i="34"/>
  <c r="K85" i="34"/>
  <c r="K84" i="34"/>
  <c r="K83" i="34"/>
  <c r="K82" i="34"/>
  <c r="I85" i="34"/>
  <c r="H85" i="34"/>
  <c r="G82" i="34"/>
  <c r="H82" i="34"/>
  <c r="I82" i="34"/>
  <c r="J82" i="34"/>
  <c r="G83" i="34"/>
  <c r="H83" i="34"/>
  <c r="I83" i="34"/>
  <c r="J83" i="34"/>
  <c r="G84" i="34"/>
  <c r="H84" i="34"/>
  <c r="I84" i="34"/>
  <c r="J84" i="34"/>
  <c r="G85" i="34"/>
  <c r="J85" i="34"/>
  <c r="G86" i="34"/>
  <c r="H86" i="34"/>
  <c r="I86" i="34"/>
  <c r="J86" i="34"/>
  <c r="F82" i="34"/>
  <c r="F86" i="34"/>
  <c r="F85" i="34"/>
  <c r="F84" i="34"/>
  <c r="F83" i="34"/>
  <c r="E86" i="34"/>
  <c r="E85" i="34"/>
  <c r="E84" i="34"/>
  <c r="E83" i="34"/>
  <c r="E82" i="34"/>
  <c r="P57" i="33"/>
  <c r="N54" i="33"/>
  <c r="O54" i="33"/>
  <c r="P54" i="33"/>
  <c r="Q54" i="33"/>
  <c r="R54" i="33"/>
  <c r="N55" i="33"/>
  <c r="O55" i="33"/>
  <c r="P55" i="33"/>
  <c r="Q55" i="33"/>
  <c r="R55" i="33"/>
  <c r="N56" i="33"/>
  <c r="O56" i="33"/>
  <c r="P56" i="33"/>
  <c r="Q56" i="33"/>
  <c r="R56" i="33"/>
  <c r="N57" i="33"/>
  <c r="O57" i="33"/>
  <c r="Q57" i="33"/>
  <c r="R57" i="33"/>
  <c r="N58" i="33"/>
  <c r="O58" i="33"/>
  <c r="P58" i="33"/>
  <c r="Q58" i="33"/>
  <c r="R58" i="33"/>
  <c r="M58" i="33"/>
  <c r="M57" i="33"/>
  <c r="M56" i="33"/>
  <c r="M55" i="33"/>
  <c r="M54" i="33"/>
  <c r="L58" i="33"/>
  <c r="L57" i="33"/>
  <c r="L56" i="33"/>
  <c r="L55" i="33"/>
  <c r="L54" i="33"/>
  <c r="K58" i="33"/>
  <c r="K57" i="33"/>
  <c r="K56" i="33"/>
  <c r="K55" i="33"/>
  <c r="K54" i="33"/>
  <c r="J58" i="33"/>
  <c r="J57" i="33"/>
  <c r="J56" i="33"/>
  <c r="J55" i="33"/>
  <c r="J54" i="33"/>
  <c r="I58" i="33"/>
  <c r="I57" i="33"/>
  <c r="I56" i="33"/>
  <c r="I55" i="33"/>
  <c r="I54" i="33"/>
  <c r="H58" i="33"/>
  <c r="H57" i="33"/>
  <c r="H56" i="33"/>
  <c r="H55" i="33"/>
  <c r="H54" i="33"/>
  <c r="G58" i="33"/>
  <c r="G57" i="33"/>
  <c r="G56" i="33"/>
  <c r="G55" i="33"/>
  <c r="G54" i="33"/>
  <c r="F54" i="33"/>
  <c r="F58" i="33"/>
  <c r="F57" i="33"/>
  <c r="F56" i="33"/>
  <c r="F55" i="33"/>
  <c r="E58" i="33"/>
  <c r="E57" i="33"/>
  <c r="E56" i="33"/>
  <c r="E55" i="33"/>
  <c r="E54" i="33"/>
  <c r="H18" i="32"/>
  <c r="H17" i="32"/>
  <c r="H16" i="32"/>
  <c r="H15" i="32"/>
  <c r="H14" i="32"/>
  <c r="G18" i="32"/>
  <c r="G17" i="32"/>
  <c r="G16" i="32"/>
  <c r="G15" i="32"/>
  <c r="G14" i="32"/>
  <c r="F18" i="32"/>
  <c r="F17" i="32"/>
  <c r="F16" i="32"/>
  <c r="F15" i="32"/>
  <c r="F14" i="32"/>
  <c r="L37" i="29"/>
  <c r="L36" i="29"/>
  <c r="L35" i="29"/>
  <c r="L34" i="29"/>
  <c r="L33" i="29"/>
  <c r="K37" i="29"/>
  <c r="K36" i="29"/>
  <c r="K35" i="29"/>
  <c r="K34" i="29"/>
  <c r="K33" i="29"/>
  <c r="J37" i="29"/>
  <c r="J36" i="29"/>
  <c r="J35" i="29"/>
  <c r="J34" i="29"/>
  <c r="J33" i="29"/>
  <c r="I37" i="29"/>
  <c r="I36" i="29"/>
  <c r="I35" i="29"/>
  <c r="I34" i="29"/>
  <c r="I33" i="29"/>
  <c r="H37" i="29"/>
  <c r="H36" i="29"/>
  <c r="H35" i="29"/>
  <c r="H34" i="29"/>
  <c r="H33" i="29"/>
  <c r="M33" i="28"/>
  <c r="N33" i="28"/>
  <c r="O33" i="28"/>
  <c r="P33" i="28"/>
  <c r="Q33" i="28"/>
  <c r="R33" i="28"/>
  <c r="M34" i="28"/>
  <c r="N34" i="28"/>
  <c r="O34" i="28"/>
  <c r="P34" i="28"/>
  <c r="Q34" i="28"/>
  <c r="R34" i="28"/>
  <c r="M35" i="28"/>
  <c r="N35" i="28"/>
  <c r="O35" i="28"/>
  <c r="P35" i="28"/>
  <c r="Q35" i="28"/>
  <c r="R35" i="28"/>
  <c r="M36" i="28"/>
  <c r="N36" i="28"/>
  <c r="O36" i="28"/>
  <c r="P36" i="28"/>
  <c r="Q36" i="28"/>
  <c r="R36" i="28"/>
  <c r="M37" i="28"/>
  <c r="N37" i="28"/>
  <c r="O37" i="28"/>
  <c r="P37" i="28"/>
  <c r="Q37" i="28"/>
  <c r="R37" i="28"/>
  <c r="L33" i="28"/>
  <c r="L37" i="28"/>
  <c r="L36" i="28"/>
  <c r="L35" i="28"/>
  <c r="L34" i="28"/>
  <c r="K37" i="28"/>
  <c r="K36" i="28"/>
  <c r="K35" i="28"/>
  <c r="K34" i="28"/>
  <c r="K33" i="28"/>
  <c r="I37" i="28"/>
  <c r="I36" i="28"/>
  <c r="I35" i="28"/>
  <c r="I34" i="28"/>
  <c r="I33" i="28"/>
  <c r="H37" i="28"/>
  <c r="H36" i="28"/>
  <c r="H35" i="28"/>
  <c r="H34" i="28"/>
  <c r="H33" i="28"/>
  <c r="G35" i="28"/>
  <c r="G36" i="28"/>
  <c r="G37" i="28"/>
  <c r="G34" i="28"/>
  <c r="G33" i="28"/>
  <c r="F37" i="28"/>
  <c r="F36" i="28"/>
  <c r="F35" i="28"/>
  <c r="F34" i="28"/>
  <c r="F33" i="28"/>
  <c r="J31" i="31" l="1"/>
  <c r="K31" i="31"/>
  <c r="L31" i="31"/>
  <c r="M31" i="31"/>
  <c r="N31" i="31"/>
  <c r="O31" i="31"/>
  <c r="J32" i="31"/>
  <c r="K32" i="31"/>
  <c r="L32" i="31"/>
  <c r="M32" i="31"/>
  <c r="N32" i="31"/>
  <c r="O32" i="31"/>
  <c r="J33" i="31"/>
  <c r="K33" i="31"/>
  <c r="L33" i="31"/>
  <c r="M33" i="31"/>
  <c r="N33" i="31"/>
  <c r="O33" i="31"/>
  <c r="J34" i="31"/>
  <c r="K34" i="31"/>
  <c r="L34" i="31"/>
  <c r="M34" i="31"/>
  <c r="N34" i="31"/>
  <c r="O34" i="31"/>
  <c r="J35" i="31"/>
  <c r="K35" i="31"/>
  <c r="L35" i="31"/>
  <c r="M35" i="31"/>
  <c r="N35" i="31"/>
  <c r="O35" i="31"/>
  <c r="I35" i="31"/>
  <c r="I34" i="31"/>
  <c r="I33" i="31"/>
  <c r="I32" i="31"/>
  <c r="I31" i="31"/>
  <c r="G35" i="31"/>
  <c r="G34" i="31"/>
  <c r="G33" i="31"/>
  <c r="G32" i="31"/>
  <c r="G31" i="31"/>
  <c r="E31" i="31"/>
  <c r="N258" i="27"/>
  <c r="O258" i="27"/>
  <c r="P258" i="27"/>
  <c r="Q258" i="27"/>
  <c r="R258" i="27"/>
  <c r="S258" i="27"/>
  <c r="T258" i="27"/>
  <c r="U258" i="27"/>
  <c r="V258" i="27"/>
  <c r="W258" i="27"/>
  <c r="Y258" i="27"/>
  <c r="Z258" i="27"/>
  <c r="AA258" i="27"/>
  <c r="AC258" i="27"/>
  <c r="AD258" i="27"/>
  <c r="N259" i="27"/>
  <c r="O259" i="27"/>
  <c r="P259" i="27"/>
  <c r="Q259" i="27"/>
  <c r="R259" i="27"/>
  <c r="S259" i="27"/>
  <c r="T259" i="27"/>
  <c r="U259" i="27"/>
  <c r="V259" i="27"/>
  <c r="W259" i="27"/>
  <c r="Y259" i="27"/>
  <c r="Z259" i="27"/>
  <c r="AA259" i="27"/>
  <c r="AC259" i="27"/>
  <c r="AD259" i="27"/>
  <c r="N260" i="27"/>
  <c r="O260" i="27"/>
  <c r="P260" i="27"/>
  <c r="Q260" i="27"/>
  <c r="R260" i="27"/>
  <c r="S260" i="27"/>
  <c r="T260" i="27"/>
  <c r="U260" i="27"/>
  <c r="V260" i="27"/>
  <c r="W260" i="27"/>
  <c r="X260" i="27"/>
  <c r="Y260" i="27"/>
  <c r="Z260" i="27"/>
  <c r="AA260" i="27"/>
  <c r="AC260" i="27"/>
  <c r="AD260" i="27"/>
  <c r="N261" i="27"/>
  <c r="O261" i="27"/>
  <c r="P261" i="27"/>
  <c r="Q261" i="27"/>
  <c r="R261" i="27"/>
  <c r="S261" i="27"/>
  <c r="T261" i="27"/>
  <c r="U261" i="27"/>
  <c r="V261" i="27"/>
  <c r="W261" i="27"/>
  <c r="Y261" i="27"/>
  <c r="Z261" i="27"/>
  <c r="AA261" i="27"/>
  <c r="AC261" i="27"/>
  <c r="AD261" i="27"/>
  <c r="N262" i="27"/>
  <c r="O262" i="27"/>
  <c r="P262" i="27"/>
  <c r="Q262" i="27"/>
  <c r="R262" i="27"/>
  <c r="S262" i="27"/>
  <c r="T262" i="27"/>
  <c r="U262" i="27"/>
  <c r="V262" i="27"/>
  <c r="W262" i="27"/>
  <c r="Y262" i="27"/>
  <c r="Z262" i="27"/>
  <c r="AA262" i="27"/>
  <c r="AC262" i="27"/>
  <c r="AD262" i="27"/>
  <c r="M262" i="27"/>
  <c r="M261" i="27"/>
  <c r="M260" i="27"/>
  <c r="M259" i="27"/>
  <c r="M258" i="27"/>
  <c r="L262" i="27"/>
  <c r="L261" i="27"/>
  <c r="L260" i="27"/>
  <c r="L259" i="27"/>
  <c r="L258" i="27"/>
  <c r="K262" i="27"/>
  <c r="K261" i="27"/>
  <c r="K260" i="27"/>
  <c r="K259" i="27"/>
  <c r="K258" i="27"/>
  <c r="J262" i="27"/>
  <c r="J261" i="27"/>
  <c r="J260" i="27"/>
  <c r="J259" i="27"/>
  <c r="J258" i="27"/>
  <c r="F262" i="27"/>
  <c r="F261" i="27"/>
  <c r="F260" i="27"/>
  <c r="F259" i="27"/>
  <c r="F258" i="27"/>
  <c r="K93" i="25"/>
  <c r="L93" i="25"/>
  <c r="M93" i="25"/>
  <c r="N93" i="25"/>
  <c r="O93" i="25"/>
  <c r="P93" i="25"/>
  <c r="Q93" i="25"/>
  <c r="R93" i="25"/>
  <c r="S93" i="25"/>
  <c r="T93" i="25"/>
  <c r="U93" i="25"/>
  <c r="V93" i="25"/>
  <c r="W93" i="25"/>
  <c r="X93" i="25"/>
  <c r="Y93" i="25"/>
  <c r="K94" i="25"/>
  <c r="L94" i="25"/>
  <c r="M94" i="25"/>
  <c r="N94" i="25"/>
  <c r="O94" i="25"/>
  <c r="P94" i="25"/>
  <c r="Q94" i="25"/>
  <c r="R94" i="25"/>
  <c r="S94" i="25"/>
  <c r="T94" i="25"/>
  <c r="U94" i="25"/>
  <c r="V94" i="25"/>
  <c r="W94" i="25"/>
  <c r="X94" i="25"/>
  <c r="Y94" i="25"/>
  <c r="K95" i="25"/>
  <c r="L95" i="25"/>
  <c r="M95" i="25"/>
  <c r="N95" i="25"/>
  <c r="O95" i="25"/>
  <c r="P95" i="25"/>
  <c r="Q95" i="25"/>
  <c r="R95" i="25"/>
  <c r="S95" i="25"/>
  <c r="T95" i="25"/>
  <c r="U95" i="25"/>
  <c r="V95" i="25"/>
  <c r="W95" i="25"/>
  <c r="X95" i="25"/>
  <c r="Y95" i="25"/>
  <c r="K96" i="25"/>
  <c r="L96" i="25"/>
  <c r="M96" i="25"/>
  <c r="N96" i="25"/>
  <c r="O96" i="25"/>
  <c r="P96" i="25"/>
  <c r="Q96" i="25"/>
  <c r="R96" i="25"/>
  <c r="S96" i="25"/>
  <c r="T96" i="25"/>
  <c r="U96" i="25"/>
  <c r="V96" i="25"/>
  <c r="W96" i="25"/>
  <c r="X96" i="25"/>
  <c r="Y96" i="25"/>
  <c r="J93" i="25"/>
  <c r="J94" i="25"/>
  <c r="J95" i="25"/>
  <c r="J96" i="25"/>
  <c r="I96" i="25"/>
  <c r="I95" i="25"/>
  <c r="I94" i="25"/>
  <c r="R92" i="25"/>
  <c r="Q92" i="25"/>
  <c r="O92" i="25"/>
  <c r="N92" i="25"/>
  <c r="I93" i="25"/>
  <c r="I92" i="25"/>
  <c r="I85" i="25"/>
  <c r="Q88" i="25"/>
  <c r="I89" i="25"/>
  <c r="I88" i="25"/>
  <c r="I87" i="25"/>
  <c r="I86" i="25"/>
  <c r="K85" i="25"/>
  <c r="L85" i="25"/>
  <c r="M85" i="25"/>
  <c r="N85" i="25"/>
  <c r="O85" i="25"/>
  <c r="P85" i="25"/>
  <c r="Q85" i="25"/>
  <c r="R85" i="25"/>
  <c r="S85" i="25"/>
  <c r="T85" i="25"/>
  <c r="U85" i="25"/>
  <c r="V85" i="25"/>
  <c r="W85" i="25"/>
  <c r="X85" i="25"/>
  <c r="Y85" i="25"/>
  <c r="K86" i="25"/>
  <c r="L86" i="25"/>
  <c r="M86" i="25"/>
  <c r="N86" i="25"/>
  <c r="O86" i="25"/>
  <c r="P86" i="25"/>
  <c r="Q86" i="25"/>
  <c r="R86" i="25"/>
  <c r="S86" i="25"/>
  <c r="T86" i="25"/>
  <c r="U86" i="25"/>
  <c r="V86" i="25"/>
  <c r="W86" i="25"/>
  <c r="X86" i="25"/>
  <c r="Y86" i="25"/>
  <c r="K87" i="25"/>
  <c r="L87" i="25"/>
  <c r="M87" i="25"/>
  <c r="N87" i="25"/>
  <c r="O87" i="25"/>
  <c r="P87" i="25"/>
  <c r="Q87" i="25"/>
  <c r="R87" i="25"/>
  <c r="S87" i="25"/>
  <c r="T87" i="25"/>
  <c r="U87" i="25"/>
  <c r="V87" i="25"/>
  <c r="W87" i="25"/>
  <c r="X87" i="25"/>
  <c r="Y87" i="25"/>
  <c r="K88" i="25"/>
  <c r="L88" i="25"/>
  <c r="M88" i="25"/>
  <c r="N88" i="25"/>
  <c r="O88" i="25"/>
  <c r="P88" i="25"/>
  <c r="R88" i="25"/>
  <c r="S88" i="25"/>
  <c r="T88" i="25"/>
  <c r="U88" i="25"/>
  <c r="V88" i="25"/>
  <c r="W88" i="25"/>
  <c r="X88" i="25"/>
  <c r="Y88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J89" i="25"/>
  <c r="J88" i="25"/>
  <c r="J87" i="25"/>
  <c r="J86" i="25"/>
  <c r="J85" i="25"/>
  <c r="E440" i="25"/>
  <c r="E439" i="25"/>
  <c r="E437" i="25"/>
  <c r="F437" i="25" s="1"/>
  <c r="E436" i="25"/>
  <c r="F436" i="25" s="1"/>
  <c r="E433" i="25"/>
  <c r="E434" i="25"/>
  <c r="E435" i="25"/>
  <c r="F435" i="25" s="1"/>
  <c r="E431" i="25"/>
  <c r="F431" i="25" s="1"/>
  <c r="E422" i="25"/>
  <c r="E407" i="25"/>
  <c r="E382" i="25"/>
  <c r="F382" i="25" s="1"/>
  <c r="E383" i="25"/>
  <c r="F383" i="25" s="1"/>
  <c r="E314" i="25"/>
  <c r="E315" i="25"/>
  <c r="E262" i="25"/>
  <c r="F262" i="25" s="1"/>
  <c r="E180" i="25"/>
  <c r="F180" i="25" s="1"/>
  <c r="E181" i="25"/>
  <c r="E123" i="25"/>
  <c r="E124" i="25"/>
  <c r="F124" i="25" s="1"/>
  <c r="E125" i="25"/>
  <c r="F125" i="25" s="1"/>
  <c r="E126" i="25"/>
  <c r="E57" i="25"/>
  <c r="E58" i="25"/>
  <c r="F58" i="25" s="1"/>
  <c r="E59" i="25"/>
  <c r="F59" i="25" s="1"/>
  <c r="E60" i="25"/>
  <c r="E61" i="25"/>
  <c r="E62" i="25"/>
  <c r="F62" i="25" s="1"/>
  <c r="E63" i="25"/>
  <c r="F63" i="25" s="1"/>
  <c r="E64" i="25"/>
  <c r="E65" i="25"/>
  <c r="E66" i="25"/>
  <c r="E67" i="25"/>
  <c r="E68" i="25"/>
  <c r="E69" i="25"/>
  <c r="E70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1" i="25"/>
  <c r="E2" i="25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47" i="25"/>
  <c r="E48" i="25"/>
  <c r="E49" i="25"/>
  <c r="E50" i="25"/>
  <c r="E51" i="25"/>
  <c r="E52" i="25"/>
  <c r="E53" i="25"/>
  <c r="E54" i="25"/>
  <c r="E55" i="25"/>
  <c r="E56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106" i="25"/>
  <c r="E107" i="25"/>
  <c r="E108" i="25"/>
  <c r="E109" i="25"/>
  <c r="E110" i="25"/>
  <c r="E111" i="25"/>
  <c r="E112" i="25"/>
  <c r="E113" i="25"/>
  <c r="E114" i="25"/>
  <c r="E115" i="25"/>
  <c r="E116" i="25"/>
  <c r="E117" i="25"/>
  <c r="E118" i="25"/>
  <c r="E119" i="25"/>
  <c r="E120" i="25"/>
  <c r="E121" i="25"/>
  <c r="E122" i="25"/>
  <c r="E127" i="25"/>
  <c r="E128" i="25"/>
  <c r="E129" i="25"/>
  <c r="E130" i="25"/>
  <c r="E131" i="25"/>
  <c r="E132" i="25"/>
  <c r="E133" i="25"/>
  <c r="E134" i="25"/>
  <c r="E135" i="25"/>
  <c r="E136" i="25"/>
  <c r="E137" i="25"/>
  <c r="E138" i="25"/>
  <c r="E139" i="25"/>
  <c r="E140" i="25"/>
  <c r="E141" i="25"/>
  <c r="E142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2" i="25"/>
  <c r="E163" i="25"/>
  <c r="E164" i="25"/>
  <c r="E165" i="25"/>
  <c r="E166" i="25"/>
  <c r="E167" i="25"/>
  <c r="E168" i="25"/>
  <c r="E169" i="25"/>
  <c r="E170" i="25"/>
  <c r="E171" i="25"/>
  <c r="E172" i="25"/>
  <c r="E173" i="25"/>
  <c r="E174" i="25"/>
  <c r="E175" i="25"/>
  <c r="E176" i="25"/>
  <c r="E177" i="25"/>
  <c r="E178" i="25"/>
  <c r="E179" i="25"/>
  <c r="E182" i="25"/>
  <c r="E183" i="25"/>
  <c r="E184" i="25"/>
  <c r="E185" i="25"/>
  <c r="E186" i="25"/>
  <c r="E187" i="25"/>
  <c r="E188" i="25"/>
  <c r="E189" i="25"/>
  <c r="E190" i="25"/>
  <c r="E191" i="25"/>
  <c r="E192" i="25"/>
  <c r="E193" i="25"/>
  <c r="E194" i="25"/>
  <c r="E195" i="25"/>
  <c r="E196" i="25"/>
  <c r="E197" i="25"/>
  <c r="E198" i="25"/>
  <c r="E199" i="25"/>
  <c r="E200" i="25"/>
  <c r="E201" i="25"/>
  <c r="E202" i="25"/>
  <c r="E203" i="25"/>
  <c r="E204" i="25"/>
  <c r="E205" i="25"/>
  <c r="E206" i="25"/>
  <c r="E207" i="25"/>
  <c r="E208" i="25"/>
  <c r="E209" i="25"/>
  <c r="E210" i="25"/>
  <c r="E211" i="25"/>
  <c r="E212" i="25"/>
  <c r="E213" i="25"/>
  <c r="E214" i="25"/>
  <c r="E215" i="25"/>
  <c r="E216" i="25"/>
  <c r="E217" i="25"/>
  <c r="E218" i="25"/>
  <c r="E219" i="25"/>
  <c r="E220" i="25"/>
  <c r="E221" i="25"/>
  <c r="E222" i="25"/>
  <c r="E223" i="25"/>
  <c r="E224" i="25"/>
  <c r="E225" i="25"/>
  <c r="E226" i="25"/>
  <c r="E227" i="25"/>
  <c r="E228" i="25"/>
  <c r="E229" i="25"/>
  <c r="E230" i="25"/>
  <c r="E231" i="25"/>
  <c r="E232" i="25"/>
  <c r="E233" i="25"/>
  <c r="E234" i="25"/>
  <c r="E235" i="25"/>
  <c r="E236" i="25"/>
  <c r="E237" i="25"/>
  <c r="E238" i="25"/>
  <c r="E239" i="25"/>
  <c r="E240" i="25"/>
  <c r="E241" i="25"/>
  <c r="E242" i="25"/>
  <c r="E243" i="25"/>
  <c r="E244" i="25"/>
  <c r="E245" i="25"/>
  <c r="E246" i="25"/>
  <c r="E247" i="25"/>
  <c r="E248" i="25"/>
  <c r="E249" i="25"/>
  <c r="E250" i="25"/>
  <c r="E251" i="25"/>
  <c r="E252" i="25"/>
  <c r="E253" i="25"/>
  <c r="E254" i="25"/>
  <c r="E255" i="25"/>
  <c r="E256" i="25"/>
  <c r="E257" i="25"/>
  <c r="E258" i="25"/>
  <c r="E259" i="25"/>
  <c r="E260" i="25"/>
  <c r="E261" i="25"/>
  <c r="E263" i="25"/>
  <c r="E264" i="25"/>
  <c r="E265" i="25"/>
  <c r="E266" i="25"/>
  <c r="E267" i="25"/>
  <c r="E268" i="25"/>
  <c r="E269" i="25"/>
  <c r="E270" i="25"/>
  <c r="E271" i="25"/>
  <c r="E272" i="25"/>
  <c r="E273" i="25"/>
  <c r="E274" i="25"/>
  <c r="E275" i="25"/>
  <c r="E276" i="25"/>
  <c r="E277" i="25"/>
  <c r="E278" i="25"/>
  <c r="E279" i="25"/>
  <c r="E280" i="25"/>
  <c r="E281" i="25"/>
  <c r="E282" i="25"/>
  <c r="E283" i="25"/>
  <c r="E284" i="25"/>
  <c r="E285" i="25"/>
  <c r="E286" i="25"/>
  <c r="E287" i="25"/>
  <c r="E288" i="25"/>
  <c r="E289" i="25"/>
  <c r="E290" i="25"/>
  <c r="E291" i="25"/>
  <c r="E292" i="25"/>
  <c r="E293" i="25"/>
  <c r="E294" i="25"/>
  <c r="E295" i="25"/>
  <c r="E296" i="25"/>
  <c r="E297" i="25"/>
  <c r="E298" i="25"/>
  <c r="E299" i="25"/>
  <c r="E300" i="25"/>
  <c r="E301" i="25"/>
  <c r="E302" i="25"/>
  <c r="E303" i="25"/>
  <c r="E304" i="25"/>
  <c r="E305" i="25"/>
  <c r="E306" i="25"/>
  <c r="E307" i="25"/>
  <c r="E308" i="25"/>
  <c r="E309" i="25"/>
  <c r="E310" i="25"/>
  <c r="E311" i="25"/>
  <c r="E312" i="25"/>
  <c r="E313" i="25"/>
  <c r="E316" i="25"/>
  <c r="E317" i="25"/>
  <c r="E318" i="25"/>
  <c r="E319" i="25"/>
  <c r="E320" i="25"/>
  <c r="E321" i="25"/>
  <c r="E322" i="25"/>
  <c r="E323" i="25"/>
  <c r="E324" i="25"/>
  <c r="E325" i="25"/>
  <c r="E326" i="25"/>
  <c r="E327" i="25"/>
  <c r="E328" i="25"/>
  <c r="E329" i="25"/>
  <c r="E330" i="25"/>
  <c r="E331" i="25"/>
  <c r="E332" i="25"/>
  <c r="E333" i="25"/>
  <c r="E334" i="25"/>
  <c r="E335" i="25"/>
  <c r="E336" i="25"/>
  <c r="E337" i="25"/>
  <c r="E338" i="25"/>
  <c r="E339" i="25"/>
  <c r="E340" i="25"/>
  <c r="E341" i="25"/>
  <c r="E342" i="25"/>
  <c r="E343" i="25"/>
  <c r="E344" i="25"/>
  <c r="E345" i="25"/>
  <c r="E346" i="25"/>
  <c r="E347" i="25"/>
  <c r="E348" i="25"/>
  <c r="E349" i="25"/>
  <c r="E350" i="25"/>
  <c r="E351" i="25"/>
  <c r="E352" i="25"/>
  <c r="E353" i="25"/>
  <c r="E354" i="25"/>
  <c r="E355" i="25"/>
  <c r="E356" i="25"/>
  <c r="E357" i="25"/>
  <c r="E358" i="25"/>
  <c r="E359" i="25"/>
  <c r="E360" i="25"/>
  <c r="E361" i="25"/>
  <c r="E362" i="25"/>
  <c r="E363" i="25"/>
  <c r="E364" i="25"/>
  <c r="E365" i="25"/>
  <c r="E366" i="25"/>
  <c r="E367" i="25"/>
  <c r="E368" i="25"/>
  <c r="E369" i="25"/>
  <c r="E370" i="25"/>
  <c r="E371" i="25"/>
  <c r="E372" i="25"/>
  <c r="E373" i="25"/>
  <c r="E374" i="25"/>
  <c r="E375" i="25"/>
  <c r="E376" i="25"/>
  <c r="E377" i="25"/>
  <c r="E378" i="25"/>
  <c r="E379" i="25"/>
  <c r="E380" i="25"/>
  <c r="E381" i="25"/>
  <c r="E384" i="25"/>
  <c r="E385" i="25"/>
  <c r="E386" i="25"/>
  <c r="E387" i="25"/>
  <c r="E388" i="25"/>
  <c r="E389" i="25"/>
  <c r="E390" i="25"/>
  <c r="E391" i="25"/>
  <c r="E392" i="25"/>
  <c r="E393" i="25"/>
  <c r="E394" i="25"/>
  <c r="E395" i="25"/>
  <c r="E396" i="25"/>
  <c r="E397" i="25"/>
  <c r="E398" i="25"/>
  <c r="E399" i="25"/>
  <c r="E400" i="25"/>
  <c r="E401" i="25"/>
  <c r="E402" i="25"/>
  <c r="E403" i="25"/>
  <c r="E404" i="25"/>
  <c r="E405" i="25"/>
  <c r="E406" i="25"/>
  <c r="E408" i="25"/>
  <c r="E409" i="25"/>
  <c r="E410" i="25"/>
  <c r="E411" i="25"/>
  <c r="E412" i="25"/>
  <c r="E413" i="25"/>
  <c r="E414" i="25"/>
  <c r="E415" i="25"/>
  <c r="E416" i="25"/>
  <c r="E417" i="25"/>
  <c r="E418" i="25"/>
  <c r="E419" i="25"/>
  <c r="E420" i="25"/>
  <c r="E421" i="25"/>
  <c r="E423" i="25"/>
  <c r="E424" i="25"/>
  <c r="E425" i="25"/>
  <c r="E426" i="25"/>
  <c r="E427" i="25"/>
  <c r="E428" i="25"/>
  <c r="E429" i="25"/>
  <c r="E430" i="25"/>
  <c r="E432" i="25"/>
  <c r="E438" i="25"/>
  <c r="F64" i="25"/>
  <c r="F65" i="25"/>
  <c r="F66" i="25"/>
  <c r="F67" i="25"/>
  <c r="F68" i="25"/>
  <c r="F69" i="25"/>
  <c r="F70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1" i="25"/>
  <c r="F2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47" i="25"/>
  <c r="F48" i="25"/>
  <c r="F49" i="25"/>
  <c r="F50" i="25"/>
  <c r="F51" i="25"/>
  <c r="F52" i="25"/>
  <c r="F53" i="25"/>
  <c r="F54" i="25"/>
  <c r="F55" i="25"/>
  <c r="F56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253" i="25"/>
  <c r="F254" i="25"/>
  <c r="F255" i="25"/>
  <c r="F256" i="25"/>
  <c r="F257" i="25"/>
  <c r="F258" i="25"/>
  <c r="F259" i="25"/>
  <c r="F260" i="25"/>
  <c r="F261" i="25"/>
  <c r="F263" i="25"/>
  <c r="F264" i="25"/>
  <c r="F265" i="25"/>
  <c r="F266" i="25"/>
  <c r="F267" i="25"/>
  <c r="F268" i="25"/>
  <c r="F269" i="25"/>
  <c r="F270" i="25"/>
  <c r="F271" i="25"/>
  <c r="F272" i="25"/>
  <c r="F273" i="25"/>
  <c r="F274" i="25"/>
  <c r="F275" i="25"/>
  <c r="F276" i="25"/>
  <c r="F277" i="25"/>
  <c r="F278" i="25"/>
  <c r="F279" i="25"/>
  <c r="F280" i="25"/>
  <c r="F281" i="25"/>
  <c r="F282" i="25"/>
  <c r="F283" i="25"/>
  <c r="F284" i="25"/>
  <c r="F285" i="25"/>
  <c r="F286" i="25"/>
  <c r="F287" i="25"/>
  <c r="F288" i="25"/>
  <c r="F289" i="25"/>
  <c r="F290" i="25"/>
  <c r="F291" i="25"/>
  <c r="F292" i="25"/>
  <c r="F293" i="25"/>
  <c r="F294" i="25"/>
  <c r="F295" i="25"/>
  <c r="F296" i="25"/>
  <c r="F297" i="25"/>
  <c r="F298" i="25"/>
  <c r="F299" i="25"/>
  <c r="F300" i="25"/>
  <c r="F301" i="25"/>
  <c r="F302" i="25"/>
  <c r="F303" i="25"/>
  <c r="F304" i="25"/>
  <c r="F305" i="25"/>
  <c r="F306" i="25"/>
  <c r="F307" i="25"/>
  <c r="F308" i="25"/>
  <c r="F309" i="25"/>
  <c r="F310" i="25"/>
  <c r="F311" i="25"/>
  <c r="F312" i="25"/>
  <c r="F313" i="25"/>
  <c r="F316" i="25"/>
  <c r="F317" i="25"/>
  <c r="F318" i="25"/>
  <c r="F319" i="25"/>
  <c r="F320" i="25"/>
  <c r="F321" i="25"/>
  <c r="F322" i="25"/>
  <c r="F323" i="25"/>
  <c r="F324" i="25"/>
  <c r="F325" i="25"/>
  <c r="F326" i="25"/>
  <c r="F327" i="25"/>
  <c r="F328" i="25"/>
  <c r="F329" i="25"/>
  <c r="F330" i="25"/>
  <c r="F331" i="25"/>
  <c r="F332" i="25"/>
  <c r="F333" i="25"/>
  <c r="F334" i="25"/>
  <c r="F335" i="25"/>
  <c r="F336" i="25"/>
  <c r="F337" i="25"/>
  <c r="F338" i="25"/>
  <c r="F339" i="25"/>
  <c r="F340" i="25"/>
  <c r="F341" i="25"/>
  <c r="F342" i="25"/>
  <c r="F343" i="25"/>
  <c r="F344" i="25"/>
  <c r="F345" i="25"/>
  <c r="F346" i="25"/>
  <c r="F347" i="25"/>
  <c r="F348" i="25"/>
  <c r="F349" i="25"/>
  <c r="F350" i="25"/>
  <c r="F351" i="25"/>
  <c r="F352" i="25"/>
  <c r="F353" i="25"/>
  <c r="F354" i="25"/>
  <c r="F355" i="25"/>
  <c r="F356" i="25"/>
  <c r="F357" i="25"/>
  <c r="F358" i="25"/>
  <c r="F359" i="25"/>
  <c r="F360" i="25"/>
  <c r="F361" i="25"/>
  <c r="F362" i="25"/>
  <c r="F363" i="25"/>
  <c r="F364" i="25"/>
  <c r="F365" i="25"/>
  <c r="F366" i="25"/>
  <c r="F367" i="25"/>
  <c r="F368" i="25"/>
  <c r="F369" i="25"/>
  <c r="F370" i="25"/>
  <c r="F371" i="25"/>
  <c r="F372" i="25"/>
  <c r="F373" i="25"/>
  <c r="F374" i="25"/>
  <c r="F375" i="25"/>
  <c r="F376" i="25"/>
  <c r="F377" i="25"/>
  <c r="F378" i="25"/>
  <c r="F379" i="25"/>
  <c r="F380" i="25"/>
  <c r="F381" i="25"/>
  <c r="F384" i="25"/>
  <c r="F385" i="25"/>
  <c r="F386" i="25"/>
  <c r="F387" i="25"/>
  <c r="F388" i="25"/>
  <c r="F389" i="25"/>
  <c r="F390" i="25"/>
  <c r="F391" i="25"/>
  <c r="F392" i="25"/>
  <c r="F393" i="25"/>
  <c r="F394" i="25"/>
  <c r="F395" i="25"/>
  <c r="F396" i="25"/>
  <c r="F397" i="25"/>
  <c r="F398" i="25"/>
  <c r="F399" i="25"/>
  <c r="F400" i="25"/>
  <c r="F401" i="25"/>
  <c r="F402" i="25"/>
  <c r="F403" i="25"/>
  <c r="F404" i="25"/>
  <c r="F405" i="25"/>
  <c r="F406" i="25"/>
  <c r="F408" i="25"/>
  <c r="F409" i="25"/>
  <c r="F410" i="25"/>
  <c r="F411" i="25"/>
  <c r="F412" i="25"/>
  <c r="F413" i="25"/>
  <c r="F414" i="25"/>
  <c r="F415" i="25"/>
  <c r="F416" i="25"/>
  <c r="F417" i="25"/>
  <c r="F418" i="25"/>
  <c r="F419" i="25"/>
  <c r="F420" i="25"/>
  <c r="F421" i="25"/>
  <c r="F423" i="25"/>
  <c r="F424" i="25"/>
  <c r="F425" i="25"/>
  <c r="F426" i="25"/>
  <c r="F427" i="25"/>
  <c r="F428" i="25"/>
  <c r="F429" i="25"/>
  <c r="F430" i="25"/>
  <c r="F432" i="25"/>
  <c r="F438" i="25"/>
  <c r="F439" i="25"/>
  <c r="F433" i="25"/>
  <c r="F434" i="25"/>
  <c r="F422" i="25"/>
  <c r="F407" i="25"/>
  <c r="F314" i="25"/>
  <c r="F315" i="25"/>
  <c r="F181" i="25"/>
  <c r="F123" i="25"/>
  <c r="F126" i="25"/>
  <c r="F57" i="25"/>
  <c r="F60" i="25"/>
  <c r="F61" i="25"/>
  <c r="F440" i="25"/>
  <c r="N31" i="21"/>
  <c r="N32" i="21"/>
  <c r="L32" i="21"/>
  <c r="K33" i="21"/>
  <c r="K30" i="21"/>
  <c r="K31" i="21"/>
  <c r="K32" i="21"/>
  <c r="J32" i="21"/>
  <c r="K29" i="21"/>
  <c r="L29" i="21"/>
  <c r="M29" i="21"/>
  <c r="N29" i="21"/>
  <c r="L30" i="21"/>
  <c r="M30" i="21"/>
  <c r="N30" i="21"/>
  <c r="L31" i="21"/>
  <c r="M31" i="21"/>
  <c r="M32" i="21"/>
  <c r="L33" i="21"/>
  <c r="M33" i="21"/>
  <c r="N33" i="21"/>
  <c r="J33" i="21"/>
  <c r="J31" i="21"/>
  <c r="J30" i="21"/>
  <c r="J29" i="21"/>
  <c r="L88" i="20"/>
  <c r="M88" i="20"/>
  <c r="N88" i="20"/>
  <c r="O88" i="20"/>
  <c r="P88" i="20"/>
  <c r="Q88" i="20"/>
  <c r="R88" i="20"/>
  <c r="S88" i="20"/>
  <c r="T88" i="20"/>
  <c r="U88" i="20"/>
  <c r="V88" i="20"/>
  <c r="L89" i="20"/>
  <c r="M89" i="20"/>
  <c r="N89" i="20"/>
  <c r="O89" i="20"/>
  <c r="P89" i="20"/>
  <c r="Q89" i="20"/>
  <c r="R89" i="20"/>
  <c r="S89" i="20"/>
  <c r="T89" i="20"/>
  <c r="U89" i="20"/>
  <c r="V89" i="20"/>
  <c r="L90" i="20"/>
  <c r="M90" i="20"/>
  <c r="N90" i="20"/>
  <c r="O90" i="20"/>
  <c r="P90" i="20"/>
  <c r="Q90" i="20"/>
  <c r="R90" i="20"/>
  <c r="S90" i="20"/>
  <c r="T90" i="20"/>
  <c r="U90" i="20"/>
  <c r="V90" i="20"/>
  <c r="L91" i="20"/>
  <c r="M91" i="20"/>
  <c r="N91" i="20"/>
  <c r="O91" i="20"/>
  <c r="P91" i="20"/>
  <c r="Q91" i="20"/>
  <c r="R91" i="20"/>
  <c r="S91" i="20"/>
  <c r="T91" i="20"/>
  <c r="U91" i="20"/>
  <c r="V91" i="20"/>
  <c r="L92" i="20"/>
  <c r="M92" i="20"/>
  <c r="N92" i="20"/>
  <c r="O92" i="20"/>
  <c r="P92" i="20"/>
  <c r="Q92" i="20"/>
  <c r="R92" i="20"/>
  <c r="S92" i="20"/>
  <c r="T92" i="20"/>
  <c r="U92" i="20"/>
  <c r="V92" i="20"/>
  <c r="K92" i="20"/>
  <c r="K91" i="20"/>
  <c r="K90" i="20"/>
  <c r="K89" i="20"/>
  <c r="K88" i="20"/>
  <c r="J92" i="20"/>
  <c r="J91" i="20"/>
  <c r="J90" i="20"/>
  <c r="J89" i="20"/>
  <c r="J88" i="20"/>
  <c r="H92" i="20"/>
  <c r="H91" i="20"/>
  <c r="H90" i="20"/>
  <c r="H89" i="20"/>
  <c r="H88" i="20"/>
  <c r="E88" i="20"/>
  <c r="L30" i="19"/>
  <c r="M30" i="19"/>
  <c r="N30" i="19"/>
  <c r="O30" i="19"/>
  <c r="P30" i="19"/>
  <c r="Q30" i="19"/>
  <c r="R30" i="19"/>
  <c r="L31" i="19"/>
  <c r="M31" i="19"/>
  <c r="N31" i="19"/>
  <c r="O31" i="19"/>
  <c r="P31" i="19"/>
  <c r="Q31" i="19"/>
  <c r="R31" i="19"/>
  <c r="L32" i="19"/>
  <c r="M32" i="19"/>
  <c r="N32" i="19"/>
  <c r="O32" i="19"/>
  <c r="P32" i="19"/>
  <c r="Q32" i="19"/>
  <c r="R32" i="19"/>
  <c r="L33" i="19"/>
  <c r="M33" i="19"/>
  <c r="N33" i="19"/>
  <c r="O33" i="19"/>
  <c r="P33" i="19"/>
  <c r="Q33" i="19"/>
  <c r="R33" i="19"/>
  <c r="L34" i="19"/>
  <c r="M34" i="19"/>
  <c r="N34" i="19"/>
  <c r="O34" i="19"/>
  <c r="P34" i="19"/>
  <c r="Q34" i="19"/>
  <c r="R34" i="19"/>
  <c r="K34" i="19"/>
  <c r="K33" i="19"/>
  <c r="K32" i="19"/>
  <c r="K31" i="19"/>
  <c r="K30" i="19"/>
  <c r="J34" i="19"/>
  <c r="J33" i="19"/>
  <c r="J32" i="19"/>
  <c r="J31" i="19"/>
  <c r="J30" i="19"/>
  <c r="F34" i="19"/>
  <c r="F33" i="19"/>
  <c r="F32" i="19"/>
  <c r="F31" i="19"/>
  <c r="F30" i="19"/>
  <c r="E34" i="19"/>
  <c r="E33" i="19"/>
  <c r="E32" i="19"/>
  <c r="E31" i="19"/>
  <c r="E30" i="19"/>
  <c r="I100" i="17" l="1"/>
  <c r="J100" i="17"/>
  <c r="K100" i="17"/>
  <c r="L100" i="17"/>
  <c r="M100" i="17"/>
  <c r="N100" i="17"/>
  <c r="I101" i="17"/>
  <c r="J101" i="17"/>
  <c r="K101" i="17"/>
  <c r="L101" i="17"/>
  <c r="M101" i="17"/>
  <c r="N101" i="17"/>
  <c r="I102" i="17"/>
  <c r="J102" i="17"/>
  <c r="K102" i="17"/>
  <c r="L102" i="17"/>
  <c r="M102" i="17"/>
  <c r="N102" i="17"/>
  <c r="I103" i="17"/>
  <c r="J103" i="17"/>
  <c r="K103" i="17"/>
  <c r="L103" i="17"/>
  <c r="M103" i="17"/>
  <c r="N103" i="17"/>
  <c r="I104" i="17"/>
  <c r="J104" i="17"/>
  <c r="K104" i="17"/>
  <c r="L104" i="17"/>
  <c r="M104" i="17"/>
  <c r="N104" i="17"/>
  <c r="H104" i="17"/>
  <c r="H103" i="17"/>
  <c r="H102" i="17"/>
  <c r="H101" i="17"/>
  <c r="H100" i="17"/>
  <c r="P100" i="17"/>
  <c r="Q100" i="17"/>
  <c r="R100" i="17"/>
  <c r="S100" i="17"/>
  <c r="T100" i="17"/>
  <c r="P101" i="17"/>
  <c r="Q101" i="17"/>
  <c r="R101" i="17"/>
  <c r="S101" i="17"/>
  <c r="T101" i="17"/>
  <c r="P102" i="17"/>
  <c r="Q102" i="17"/>
  <c r="R102" i="17"/>
  <c r="S102" i="17"/>
  <c r="T102" i="17"/>
  <c r="P103" i="17"/>
  <c r="Q103" i="17"/>
  <c r="R103" i="17"/>
  <c r="S103" i="17"/>
  <c r="T103" i="17"/>
  <c r="P104" i="17"/>
  <c r="Q104" i="17"/>
  <c r="R104" i="17"/>
  <c r="S104" i="17"/>
  <c r="T104" i="17"/>
  <c r="O104" i="17"/>
  <c r="O103" i="17"/>
  <c r="O102" i="17"/>
  <c r="O101" i="17"/>
  <c r="O100" i="17"/>
  <c r="G104" i="17"/>
  <c r="G103" i="17"/>
  <c r="G102" i="17"/>
  <c r="G101" i="17"/>
  <c r="G100" i="17"/>
  <c r="F104" i="17"/>
  <c r="F103" i="17"/>
  <c r="F102" i="17"/>
  <c r="F101" i="17"/>
  <c r="F100" i="17"/>
  <c r="E101" i="17"/>
  <c r="E102" i="17"/>
  <c r="E103" i="17"/>
  <c r="E104" i="17"/>
  <c r="E100" i="17"/>
  <c r="F32" i="15"/>
  <c r="G32" i="15"/>
  <c r="H32" i="15"/>
  <c r="I32" i="15"/>
  <c r="J32" i="15"/>
  <c r="K32" i="15"/>
  <c r="L32" i="15"/>
  <c r="M32" i="15"/>
  <c r="N32" i="15"/>
  <c r="O32" i="15"/>
  <c r="P32" i="15"/>
  <c r="F33" i="15"/>
  <c r="G33" i="15"/>
  <c r="H33" i="15"/>
  <c r="I33" i="15"/>
  <c r="J33" i="15"/>
  <c r="K33" i="15"/>
  <c r="L33" i="15"/>
  <c r="M33" i="15"/>
  <c r="N33" i="15"/>
  <c r="O33" i="15"/>
  <c r="P33" i="15"/>
  <c r="F34" i="15"/>
  <c r="G34" i="15"/>
  <c r="H34" i="15"/>
  <c r="I34" i="15"/>
  <c r="J34" i="15"/>
  <c r="K34" i="15"/>
  <c r="L34" i="15"/>
  <c r="M34" i="15"/>
  <c r="N34" i="15"/>
  <c r="O34" i="15"/>
  <c r="P34" i="15"/>
  <c r="F35" i="15"/>
  <c r="G35" i="15"/>
  <c r="H35" i="15"/>
  <c r="I35" i="15"/>
  <c r="J35" i="15"/>
  <c r="K35" i="15"/>
  <c r="L35" i="15"/>
  <c r="M35" i="15"/>
  <c r="N35" i="15"/>
  <c r="O35" i="15"/>
  <c r="P35" i="15"/>
  <c r="F36" i="15"/>
  <c r="G36" i="15"/>
  <c r="H36" i="15"/>
  <c r="I36" i="15"/>
  <c r="J36" i="15"/>
  <c r="K36" i="15"/>
  <c r="L36" i="15"/>
  <c r="M36" i="15"/>
  <c r="N36" i="15"/>
  <c r="O36" i="15"/>
  <c r="P36" i="15"/>
  <c r="E36" i="15"/>
  <c r="E35" i="15"/>
  <c r="E34" i="15"/>
  <c r="E33" i="15"/>
  <c r="E32" i="15"/>
  <c r="T6" i="10" l="1"/>
  <c r="T5" i="10"/>
  <c r="T4" i="10"/>
  <c r="T3" i="10"/>
  <c r="T2" i="10"/>
  <c r="S6" i="10"/>
  <c r="S5" i="10"/>
  <c r="S4" i="10"/>
  <c r="S3" i="10"/>
  <c r="S2" i="10"/>
  <c r="R6" i="10"/>
  <c r="R5" i="10"/>
  <c r="R4" i="10"/>
  <c r="R3" i="10"/>
  <c r="R2" i="10"/>
  <c r="P6" i="10"/>
  <c r="P5" i="10"/>
  <c r="P4" i="10"/>
  <c r="P3" i="10"/>
  <c r="P2" i="10"/>
  <c r="O6" i="10"/>
  <c r="O5" i="10"/>
  <c r="O4" i="10"/>
  <c r="O3" i="10"/>
  <c r="O2" i="10"/>
  <c r="M6" i="10"/>
  <c r="M5" i="10"/>
  <c r="M4" i="10"/>
  <c r="M3" i="10"/>
  <c r="M2" i="10"/>
  <c r="L3" i="10"/>
  <c r="L4" i="10"/>
  <c r="L5" i="10"/>
  <c r="L6" i="10"/>
  <c r="L2" i="10"/>
  <c r="H79" i="2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JinLin</author>
  </authors>
  <commentList>
    <comment ref="E52" authorId="0" shapeId="0" xr:uid="{92A74672-A439-4C39-A91E-BB061A1B5CC7}">
      <text>
        <r>
          <rPr>
            <b/>
            <sz val="9"/>
            <color indexed="81"/>
            <rFont val="Segoe UI"/>
            <family val="2"/>
          </rPr>
          <t>JinLin: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<sst xmlns="http://schemas.openxmlformats.org/spreadsheetml/2006/main" count="2643" uniqueCount="538">
  <si>
    <t>MAX</t>
  </si>
  <si>
    <t>Q1</t>
  </si>
  <si>
    <t>Median</t>
  </si>
  <si>
    <t>Q3</t>
  </si>
  <si>
    <t>MIN</t>
  </si>
  <si>
    <t>Generic IoT</t>
  </si>
  <si>
    <t>revenue</t>
  </si>
  <si>
    <t>investment</t>
  </si>
  <si>
    <t>value</t>
  </si>
  <si>
    <t>impact</t>
  </si>
  <si>
    <t>Vehicle</t>
  </si>
  <si>
    <t>Smart Industry</t>
  </si>
  <si>
    <t>Personal</t>
  </si>
  <si>
    <t xml:space="preserve"> </t>
  </si>
  <si>
    <t>device_count</t>
  </si>
  <si>
    <t>prognosis_year</t>
  </si>
  <si>
    <t>publication_year</t>
  </si>
  <si>
    <t>authorship_class</t>
  </si>
  <si>
    <t>journalist</t>
  </si>
  <si>
    <t>Scientist(Company)</t>
  </si>
  <si>
    <t>Blogger</t>
  </si>
  <si>
    <t>company</t>
  </si>
  <si>
    <t>blogger</t>
  </si>
  <si>
    <t>size</t>
  </si>
  <si>
    <t>expert</t>
  </si>
  <si>
    <t>invest.</t>
  </si>
  <si>
    <t>not indicated</t>
  </si>
  <si>
    <t>smart home</t>
  </si>
  <si>
    <t>Blog</t>
  </si>
  <si>
    <t>scientist</t>
  </si>
  <si>
    <t>consultant</t>
  </si>
  <si>
    <t>company(telekom)</t>
  </si>
  <si>
    <t>blog</t>
  </si>
  <si>
    <t>consultant(from hosting server)</t>
  </si>
  <si>
    <t>IoT market</t>
  </si>
  <si>
    <t>Consultant</t>
  </si>
  <si>
    <t>Blogger(Scientist)</t>
  </si>
  <si>
    <t>global worth</t>
  </si>
  <si>
    <t>company (Blog)</t>
  </si>
  <si>
    <t>Company</t>
  </si>
  <si>
    <t>profit</t>
  </si>
  <si>
    <t>scientist(Company)</t>
  </si>
  <si>
    <t>bloger</t>
  </si>
  <si>
    <t>revenue smart city</t>
  </si>
  <si>
    <t>expert (Blogger)</t>
  </si>
  <si>
    <t>Scientist</t>
  </si>
  <si>
    <t>generic IoT</t>
  </si>
  <si>
    <t>HCAV industry</t>
  </si>
  <si>
    <t>smartphone</t>
  </si>
  <si>
    <t>smart device</t>
  </si>
  <si>
    <t>device</t>
  </si>
  <si>
    <t>wearable</t>
  </si>
  <si>
    <t>Industrial IoT devices</t>
  </si>
  <si>
    <t xml:space="preserve">Vehicles </t>
  </si>
  <si>
    <t>Machine to Machine</t>
  </si>
  <si>
    <t>sensor enabled objects</t>
  </si>
  <si>
    <t>total available sensor</t>
  </si>
  <si>
    <t>vehicles</t>
  </si>
  <si>
    <t>vehicle</t>
  </si>
  <si>
    <t xml:space="preserve">Industrial </t>
  </si>
  <si>
    <t>Computers</t>
  </si>
  <si>
    <t>Automotive</t>
  </si>
  <si>
    <t xml:space="preserve">Medical </t>
  </si>
  <si>
    <t>Communications</t>
  </si>
  <si>
    <t>Militory and  Aerospace</t>
  </si>
  <si>
    <t>wide-area iot</t>
  </si>
  <si>
    <t>short-range iot</t>
  </si>
  <si>
    <t>PC/Laptop</t>
  </si>
  <si>
    <t>Mobile Phones</t>
  </si>
  <si>
    <t>Fixed Phones</t>
  </si>
  <si>
    <t>Global IoT</t>
  </si>
  <si>
    <t>Cellular IoT</t>
  </si>
  <si>
    <t xml:space="preserve">Generic </t>
  </si>
  <si>
    <t>industriel devices</t>
  </si>
  <si>
    <t>cellular</t>
  </si>
  <si>
    <t>Generic Iot(Gartner)</t>
  </si>
  <si>
    <t>Generic IoT(Cisco)</t>
  </si>
  <si>
    <t>Generic IoT(Intel)</t>
  </si>
  <si>
    <t>Generic IoT(IDC)</t>
  </si>
  <si>
    <t>home device</t>
  </si>
  <si>
    <t>Mobile</t>
  </si>
  <si>
    <t>All Connected(source from ibid)</t>
  </si>
  <si>
    <t>Wirelessly</t>
  </si>
  <si>
    <t>Connected Autonomous Things</t>
  </si>
  <si>
    <t>Generic IoT(source from cisco)</t>
  </si>
  <si>
    <t>IoT in GPS</t>
  </si>
  <si>
    <t>Vehicles</t>
  </si>
  <si>
    <t>smart city</t>
  </si>
  <si>
    <t xml:space="preserve">Comsumers </t>
  </si>
  <si>
    <t>Healthcare</t>
  </si>
  <si>
    <t>smart home per home</t>
  </si>
  <si>
    <t>connected vehicle</t>
  </si>
  <si>
    <t>lamps</t>
  </si>
  <si>
    <t>Industrial IoT</t>
  </si>
  <si>
    <t>Generic Iot</t>
  </si>
  <si>
    <t>cars</t>
  </si>
  <si>
    <t>wearable per year</t>
  </si>
  <si>
    <t>B2B</t>
  </si>
  <si>
    <t>Automobiles</t>
  </si>
  <si>
    <t>Manufacturing Industry</t>
  </si>
  <si>
    <t>smart industry</t>
  </si>
  <si>
    <t>Generic IoT(from Gartner)</t>
  </si>
  <si>
    <t>Generic IoT(from Cisco)</t>
  </si>
  <si>
    <t>Generic IoT(from Intel)</t>
  </si>
  <si>
    <t>Generic IoT(from IDC)</t>
  </si>
  <si>
    <t>industrial</t>
  </si>
  <si>
    <t>B2B Iot connections</t>
  </si>
  <si>
    <t>Consumer IoT devices</t>
  </si>
  <si>
    <t>cybersecurity</t>
  </si>
  <si>
    <t>IoT Endpoint</t>
  </si>
  <si>
    <t>M2M device</t>
  </si>
  <si>
    <t>Machine-to-machine (m2m)</t>
  </si>
  <si>
    <t>car system</t>
  </si>
  <si>
    <t>Mobile phone</t>
  </si>
  <si>
    <t>mobile devices</t>
  </si>
  <si>
    <t>GPS</t>
  </si>
  <si>
    <t>social IoT</t>
  </si>
  <si>
    <t>cellular IoT conections</t>
  </si>
  <si>
    <t>smart</t>
  </si>
  <si>
    <t>wearables</t>
  </si>
  <si>
    <t>industrial things</t>
  </si>
  <si>
    <t xml:space="preserve">Generic IoT and Sensors </t>
  </si>
  <si>
    <t>smart devices</t>
  </si>
  <si>
    <t>connected devices</t>
  </si>
  <si>
    <t xml:space="preserve">Generic IoT </t>
  </si>
  <si>
    <t>Smart home</t>
  </si>
  <si>
    <t>Connected industrial apps</t>
  </si>
  <si>
    <t>Consumer Electronics</t>
  </si>
  <si>
    <t>Smart city/health care</t>
  </si>
  <si>
    <t xml:space="preserve">Auromotive and Logistics </t>
  </si>
  <si>
    <t>connected things</t>
  </si>
  <si>
    <t>Smart Home</t>
  </si>
  <si>
    <t>Smart meters</t>
  </si>
  <si>
    <t>wearable devices</t>
  </si>
  <si>
    <t xml:space="preserve">personal </t>
  </si>
  <si>
    <t>Industry</t>
  </si>
  <si>
    <t>gerneric IoT</t>
  </si>
  <si>
    <t>Smartphone</t>
  </si>
  <si>
    <t>B2B IoT(from Speaker labs)</t>
  </si>
  <si>
    <t>Generic IoT(from IHS)</t>
  </si>
  <si>
    <t>IoT SIMs</t>
  </si>
  <si>
    <t>Building security</t>
  </si>
  <si>
    <t>Smart Metering</t>
  </si>
  <si>
    <t xml:space="preserve">Retail POS, Health Monitoring, Trackers and other </t>
  </si>
  <si>
    <t>connected cars</t>
  </si>
  <si>
    <t>things</t>
  </si>
  <si>
    <t>Smart</t>
  </si>
  <si>
    <t>internet connected devices</t>
  </si>
  <si>
    <t>M2M</t>
  </si>
  <si>
    <t>Smartphones</t>
  </si>
  <si>
    <t>Non-Smartphones</t>
  </si>
  <si>
    <t>TVs</t>
  </si>
  <si>
    <t>PCs</t>
  </si>
  <si>
    <t>Tablets</t>
  </si>
  <si>
    <t>generic  IoT</t>
  </si>
  <si>
    <t>End users devices</t>
  </si>
  <si>
    <t>Home devices</t>
  </si>
  <si>
    <t>Industrial</t>
  </si>
  <si>
    <t>Automotiv</t>
  </si>
  <si>
    <t>Medical</t>
  </si>
  <si>
    <t>Military and Aerospace</t>
  </si>
  <si>
    <t>generic ioT Cisco</t>
  </si>
  <si>
    <t>generic IoT Intel</t>
  </si>
  <si>
    <t>industrial iot device</t>
  </si>
  <si>
    <t>consumer device</t>
  </si>
  <si>
    <t>connected objects</t>
  </si>
  <si>
    <t>Mobility</t>
  </si>
  <si>
    <t>Consumer IoT</t>
  </si>
  <si>
    <t>Generic IoT(North America)</t>
  </si>
  <si>
    <t>Generic IoT(Ltin America)</t>
  </si>
  <si>
    <t>Generic IoT(Europe)</t>
  </si>
  <si>
    <t>Generic IoT(Middle East and Africa)</t>
  </si>
  <si>
    <t>Generic IoT(Asia)</t>
  </si>
  <si>
    <t>Gartner</t>
  </si>
  <si>
    <t>Cisco Systems</t>
  </si>
  <si>
    <t>Intel device</t>
  </si>
  <si>
    <t>IDC</t>
  </si>
  <si>
    <t>units installed</t>
  </si>
  <si>
    <t xml:space="preserve">Smart </t>
  </si>
  <si>
    <t>sold out devices</t>
  </si>
  <si>
    <t>Smart city</t>
  </si>
  <si>
    <t>device (connected to internet)</t>
  </si>
  <si>
    <t xml:space="preserve">Cybersecurity IoT </t>
  </si>
  <si>
    <t>Cybersecurity</t>
  </si>
  <si>
    <t>B2B IoT</t>
  </si>
  <si>
    <t>intelligent things</t>
  </si>
  <si>
    <t>Health</t>
  </si>
  <si>
    <t>Energy</t>
  </si>
  <si>
    <t>Media and Entertainment</t>
  </si>
  <si>
    <t xml:space="preserve">Automation and control </t>
  </si>
  <si>
    <t>wearable device</t>
  </si>
  <si>
    <t>Genric IoT</t>
  </si>
  <si>
    <t>smart city cameras</t>
  </si>
  <si>
    <t>non-cellular</t>
  </si>
  <si>
    <t>Pc/Laptop</t>
  </si>
  <si>
    <t>Home</t>
  </si>
  <si>
    <t>connected people</t>
  </si>
  <si>
    <t>Embedded and Intelligent Systems</t>
  </si>
  <si>
    <t>healthcare</t>
  </si>
  <si>
    <t>generic IoT without mobile phones</t>
  </si>
  <si>
    <t>jounalist</t>
  </si>
  <si>
    <t>MEDIRAN</t>
  </si>
  <si>
    <t>MEDIAN</t>
  </si>
  <si>
    <t>prog_year</t>
  </si>
  <si>
    <t>pub_year</t>
  </si>
  <si>
    <t>MEDIEAN</t>
  </si>
  <si>
    <t>impact on global economy</t>
  </si>
  <si>
    <t>total potential economic impact</t>
  </si>
  <si>
    <t>economic impact</t>
  </si>
  <si>
    <t>impact global economy</t>
  </si>
  <si>
    <t>economy (impact)</t>
  </si>
  <si>
    <t>productivity gains</t>
  </si>
  <si>
    <t>total economic impact</t>
  </si>
  <si>
    <t>impact on economy</t>
  </si>
  <si>
    <t>impact on global economy connected devices</t>
  </si>
  <si>
    <t>B2B output</t>
  </si>
  <si>
    <t>global economic</t>
  </si>
  <si>
    <t>value(health)</t>
  </si>
  <si>
    <t>value(Energy)</t>
  </si>
  <si>
    <t>value(Media and Entertainment)</t>
  </si>
  <si>
    <t>value(Automation and control)</t>
  </si>
  <si>
    <t>value(Transportation)</t>
  </si>
  <si>
    <t>value(Governance)</t>
  </si>
  <si>
    <t>value(Banking and Financial)</t>
  </si>
  <si>
    <t>value(Education)</t>
  </si>
  <si>
    <t>value(Communication)</t>
  </si>
  <si>
    <t>value(Enterprise social software)</t>
  </si>
  <si>
    <t>value(Enterprise Mobility)</t>
  </si>
  <si>
    <t>value(Globle GDP)</t>
  </si>
  <si>
    <t xml:space="preserve">value </t>
  </si>
  <si>
    <t>value(in annual sales)</t>
  </si>
  <si>
    <t>Smart Home value</t>
  </si>
  <si>
    <t>value(IIOT)</t>
  </si>
  <si>
    <t>value(smart factories)</t>
  </si>
  <si>
    <t xml:space="preserve">value(from samrt and vehicles) </t>
  </si>
  <si>
    <t xml:space="preserve">value(from samrt ) </t>
  </si>
  <si>
    <t>worth</t>
  </si>
  <si>
    <t>value(health care)</t>
  </si>
  <si>
    <t>value per year</t>
  </si>
  <si>
    <t>smart home worth</t>
  </si>
  <si>
    <t>value(healthcare)</t>
  </si>
  <si>
    <t>value industry 4.0</t>
  </si>
  <si>
    <t>value of IoT tech</t>
  </si>
  <si>
    <t>value industrial manufacturing</t>
  </si>
  <si>
    <t>value IoT industry</t>
  </si>
  <si>
    <t>value(total)</t>
  </si>
  <si>
    <t>value(from improved customer experience)</t>
  </si>
  <si>
    <t>value(from reduced time to market)</t>
  </si>
  <si>
    <t>value(in supply chain and logistics)</t>
  </si>
  <si>
    <t>value(in reduced costs)</t>
  </si>
  <si>
    <t>value(in increased employee productivity)</t>
  </si>
  <si>
    <t>IoTÂ´s value</t>
  </si>
  <si>
    <t>value(apps)</t>
  </si>
  <si>
    <t>value(embedded)</t>
  </si>
  <si>
    <t>value(GBs of data)</t>
  </si>
  <si>
    <t>worth IoT software and devices</t>
  </si>
  <si>
    <t>Industry 4.0 value</t>
  </si>
  <si>
    <t>value(United State)</t>
  </si>
  <si>
    <t>value(China)</t>
  </si>
  <si>
    <t>value(United Kingdom)</t>
  </si>
  <si>
    <t>value(Germany)</t>
  </si>
  <si>
    <t>value (from improved customer experience)</t>
  </si>
  <si>
    <t>market value</t>
  </si>
  <si>
    <t>value(Intelligent transportation system)</t>
  </si>
  <si>
    <t>value healthcare</t>
  </si>
  <si>
    <t>value(AVG from General Electric)</t>
  </si>
  <si>
    <t>market worth</t>
  </si>
  <si>
    <t>worth HVACR devices</t>
  </si>
  <si>
    <t>worth Generic IoT</t>
  </si>
  <si>
    <t>healthcare worth</t>
  </si>
  <si>
    <t>business benefits worth</t>
  </si>
  <si>
    <t>country value United States</t>
  </si>
  <si>
    <t>country value China</t>
  </si>
  <si>
    <t>country value Germany</t>
  </si>
  <si>
    <t>country value United Kingdom</t>
  </si>
  <si>
    <t>value IoT Tech</t>
  </si>
  <si>
    <t>total global worth</t>
  </si>
  <si>
    <t>value smart home</t>
  </si>
  <si>
    <t>value(IIoT)</t>
  </si>
  <si>
    <t>value(smart home)</t>
  </si>
  <si>
    <t>value(by logistics and supply chain)</t>
  </si>
  <si>
    <t>value IoT technology</t>
  </si>
  <si>
    <t>value manufacturing</t>
  </si>
  <si>
    <t>invest.(for business process automation tools)</t>
  </si>
  <si>
    <t>spent on IoT solutions</t>
  </si>
  <si>
    <t>global cost of cybersecurity crime</t>
  </si>
  <si>
    <t>manufactures spend on IoT</t>
  </si>
  <si>
    <t>invest in IoT</t>
  </si>
  <si>
    <t>invest in retail</t>
  </si>
  <si>
    <t>Discrete manufactoring</t>
  </si>
  <si>
    <t>cybersecurity cost</t>
  </si>
  <si>
    <t>security spending</t>
  </si>
  <si>
    <t>invest.(IoT security)</t>
  </si>
  <si>
    <t>investment iot tech</t>
  </si>
  <si>
    <t>iot investment</t>
  </si>
  <si>
    <t>cost(reduction from power)</t>
  </si>
  <si>
    <t>cost(reduction from rail transportation)</t>
  </si>
  <si>
    <t>cost(reduction from ol and gas)</t>
  </si>
  <si>
    <t>cost(reduction from healthcare)</t>
  </si>
  <si>
    <t>spend</t>
  </si>
  <si>
    <t>investments</t>
  </si>
  <si>
    <t>annual IoT cost</t>
  </si>
  <si>
    <t>invest.(shipment)</t>
  </si>
  <si>
    <t>IoT spending</t>
  </si>
  <si>
    <t>invest.(health and wellness)</t>
  </si>
  <si>
    <t>IoT spending technology</t>
  </si>
  <si>
    <t>IoT spending applications</t>
  </si>
  <si>
    <t>IoT spending analytics</t>
  </si>
  <si>
    <t>manufacturing invest</t>
  </si>
  <si>
    <t>ivestment</t>
  </si>
  <si>
    <t>global spending</t>
  </si>
  <si>
    <t>invest.(Samrt system)</t>
  </si>
  <si>
    <t>invest.(Smart transport)</t>
  </si>
  <si>
    <t>global spending devices</t>
  </si>
  <si>
    <t>infrastructure (spending)</t>
  </si>
  <si>
    <t>invest.(from Morgan Stanley)</t>
  </si>
  <si>
    <t>invest.(from IndustryARC)</t>
  </si>
  <si>
    <t>Global spending on Iot</t>
  </si>
  <si>
    <t>global IoT investment/year</t>
  </si>
  <si>
    <t>payments wearables</t>
  </si>
  <si>
    <t>spending on cyber security</t>
  </si>
  <si>
    <t>investment smart devices</t>
  </si>
  <si>
    <t>discrete manufacturing (spending)</t>
  </si>
  <si>
    <t>logistics (spending)</t>
  </si>
  <si>
    <t>Utilities (spending)</t>
  </si>
  <si>
    <t>B2C (spending)</t>
  </si>
  <si>
    <t>Healthcare (spending)</t>
  </si>
  <si>
    <t>Process (spending)</t>
  </si>
  <si>
    <t>Energy and natural resources (spending)</t>
  </si>
  <si>
    <t>Retail (spending)</t>
  </si>
  <si>
    <t>Government (spending)</t>
  </si>
  <si>
    <t>Insurance (spending)</t>
  </si>
  <si>
    <t>spending</t>
  </si>
  <si>
    <t>costs</t>
  </si>
  <si>
    <t>investment cyber security</t>
  </si>
  <si>
    <t>invest.(Discrete manufacturing)</t>
  </si>
  <si>
    <t>invest.(Transpotation and logistics)</t>
  </si>
  <si>
    <t>invest.(Unilities)</t>
  </si>
  <si>
    <t>invest.(B2C)</t>
  </si>
  <si>
    <t>invest.(Healthcare)</t>
  </si>
  <si>
    <t>invest.(Process)</t>
  </si>
  <si>
    <t>invest.(Energy and natural resources)</t>
  </si>
  <si>
    <t>invest.(Retail)</t>
  </si>
  <si>
    <t>invest.(Government)</t>
  </si>
  <si>
    <t>invest.(Insurance)</t>
  </si>
  <si>
    <t>invest.(Other)</t>
  </si>
  <si>
    <t>retail spending</t>
  </si>
  <si>
    <t>healthcare spending</t>
  </si>
  <si>
    <t>consumer spending</t>
  </si>
  <si>
    <t>manufacturing spending</t>
  </si>
  <si>
    <t>invest.(from Business insider)</t>
  </si>
  <si>
    <t>spent on iot by bussinesses</t>
  </si>
  <si>
    <t>spent on iot by consumers</t>
  </si>
  <si>
    <t>smart cities spent</t>
  </si>
  <si>
    <t>global investment</t>
  </si>
  <si>
    <t>IoT investment</t>
  </si>
  <si>
    <t>spending on IoT devices</t>
  </si>
  <si>
    <t>investment End users devices</t>
  </si>
  <si>
    <t>spending on IoT</t>
  </si>
  <si>
    <t>invest.(AVG)</t>
  </si>
  <si>
    <t>invest.(Vehicles)</t>
  </si>
  <si>
    <t>cost(smart city)</t>
  </si>
  <si>
    <t>global IT spend</t>
  </si>
  <si>
    <t>B2B spend on generic IoT</t>
  </si>
  <si>
    <t>spent</t>
  </si>
  <si>
    <t>investment smart home</t>
  </si>
  <si>
    <t>investments worldwide</t>
  </si>
  <si>
    <t>investments germany per year</t>
  </si>
  <si>
    <t>invest.(global manufacturers)</t>
  </si>
  <si>
    <t>spending on IoT security</t>
  </si>
  <si>
    <t>Manufacturing operations iot spend</t>
  </si>
  <si>
    <t>industrial IoT market</t>
  </si>
  <si>
    <t>size generic IoT</t>
  </si>
  <si>
    <t>iot market</t>
  </si>
  <si>
    <t>size healthcare</t>
  </si>
  <si>
    <t>size smart home</t>
  </si>
  <si>
    <t>size vehicle</t>
  </si>
  <si>
    <t>size smart city</t>
  </si>
  <si>
    <t>blockchain market</t>
  </si>
  <si>
    <t>cryptocurrency</t>
  </si>
  <si>
    <t>wearable market</t>
  </si>
  <si>
    <t>smart home market</t>
  </si>
  <si>
    <t>global market</t>
  </si>
  <si>
    <t>public sector and utilities</t>
  </si>
  <si>
    <t>Telecom, tech and media</t>
  </si>
  <si>
    <t>Oil,gas and mining</t>
  </si>
  <si>
    <t>Global iot market</t>
  </si>
  <si>
    <t>smart energy</t>
  </si>
  <si>
    <t>Micro-Electro-Mechanical Systems (Industry)</t>
  </si>
  <si>
    <t>Manufacturing</t>
  </si>
  <si>
    <t>Smart cities</t>
  </si>
  <si>
    <t>Intelligent buildings</t>
  </si>
  <si>
    <t>wearable size</t>
  </si>
  <si>
    <t>technology</t>
  </si>
  <si>
    <t>smart technology</t>
  </si>
  <si>
    <t>smart home size</t>
  </si>
  <si>
    <t>iot platform market size</t>
  </si>
  <si>
    <t>global market size</t>
  </si>
  <si>
    <t>business process</t>
  </si>
  <si>
    <t>biosensing wearable</t>
  </si>
  <si>
    <t>market growth</t>
  </si>
  <si>
    <t>size cars mobility management</t>
  </si>
  <si>
    <t>size cars vehicle management</t>
  </si>
  <si>
    <t>size cars entertainment</t>
  </si>
  <si>
    <t>size cars safety</t>
  </si>
  <si>
    <t>size car driver assistance</t>
  </si>
  <si>
    <t>industry</t>
  </si>
  <si>
    <t>size SIM</t>
  </si>
  <si>
    <t>size security drone market</t>
  </si>
  <si>
    <t>size services market</t>
  </si>
  <si>
    <t>size computing market</t>
  </si>
  <si>
    <t>size technology market</t>
  </si>
  <si>
    <t>size M2M connections</t>
  </si>
  <si>
    <t>size cyber security</t>
  </si>
  <si>
    <t>Data Marketplace</t>
  </si>
  <si>
    <t>tech &amp; media</t>
  </si>
  <si>
    <t>oil &amp; gas</t>
  </si>
  <si>
    <t>manufacturing</t>
  </si>
  <si>
    <t>economy</t>
  </si>
  <si>
    <t>iot solutions</t>
  </si>
  <si>
    <t>Smart appliance</t>
  </si>
  <si>
    <t>market</t>
  </si>
  <si>
    <t>security drone market</t>
  </si>
  <si>
    <t>services market</t>
  </si>
  <si>
    <t>edge computing market</t>
  </si>
  <si>
    <t>global blockchain market</t>
  </si>
  <si>
    <t>It solutions bases on blockchain</t>
  </si>
  <si>
    <t>manufacturing size</t>
  </si>
  <si>
    <t>size industry</t>
  </si>
  <si>
    <t>total volume</t>
  </si>
  <si>
    <t>market potentail</t>
  </si>
  <si>
    <t>cybercrime jobs</t>
  </si>
  <si>
    <t>growth generic IoT</t>
  </si>
  <si>
    <t>global GDP</t>
  </si>
  <si>
    <t>retail</t>
  </si>
  <si>
    <t>Smart Cities</t>
  </si>
  <si>
    <t>Logistics</t>
  </si>
  <si>
    <t>Environment</t>
  </si>
  <si>
    <t>Consumer</t>
  </si>
  <si>
    <t>Agriculture</t>
  </si>
  <si>
    <t>Smart Building</t>
  </si>
  <si>
    <t>industrial growth</t>
  </si>
  <si>
    <t>growth of IoTÂ´s</t>
  </si>
  <si>
    <t>general market</t>
  </si>
  <si>
    <t>IoTÂ´s size</t>
  </si>
  <si>
    <t>Iot market</t>
  </si>
  <si>
    <t>Iot global market</t>
  </si>
  <si>
    <t>supply chain and logistics</t>
  </si>
  <si>
    <t>Global Market</t>
  </si>
  <si>
    <t>wearables size</t>
  </si>
  <si>
    <t>vehicle size</t>
  </si>
  <si>
    <t>self driving cars</t>
  </si>
  <si>
    <t>HVAC industry</t>
  </si>
  <si>
    <t>size of the data</t>
  </si>
  <si>
    <t>security</t>
  </si>
  <si>
    <t>market smart home</t>
  </si>
  <si>
    <t>market wearable devices</t>
  </si>
  <si>
    <t>size wearable devices</t>
  </si>
  <si>
    <t>industrial/manufactoring</t>
  </si>
  <si>
    <t>Consumer electronics</t>
  </si>
  <si>
    <t>construction/infrastructure</t>
  </si>
  <si>
    <t>Retail</t>
  </si>
  <si>
    <t>Energy and utilities</t>
  </si>
  <si>
    <t>health care</t>
  </si>
  <si>
    <t>smart city technology</t>
  </si>
  <si>
    <t xml:space="preserve">global </t>
  </si>
  <si>
    <t>global</t>
  </si>
  <si>
    <t>applications</t>
  </si>
  <si>
    <t>global economy smart home</t>
  </si>
  <si>
    <t>market size</t>
  </si>
  <si>
    <t>global revenue</t>
  </si>
  <si>
    <t>revenue real-time IoT</t>
  </si>
  <si>
    <t>revenue smart home</t>
  </si>
  <si>
    <t>revenue north america</t>
  </si>
  <si>
    <t>Home device revenue</t>
  </si>
  <si>
    <t>revenues</t>
  </si>
  <si>
    <t>healthcare saving</t>
  </si>
  <si>
    <t>B2B revenue</t>
  </si>
  <si>
    <t>wearable revenue</t>
  </si>
  <si>
    <t>revenue(Gartner)</t>
  </si>
  <si>
    <t>IoTÂ´s revenue</t>
  </si>
  <si>
    <t>revenue opportunity cars</t>
  </si>
  <si>
    <t>revenue opportunity health</t>
  </si>
  <si>
    <t>revenue opportunity Utilities</t>
  </si>
  <si>
    <t>revenue opportunity consumer electronics</t>
  </si>
  <si>
    <t>generate revenue</t>
  </si>
  <si>
    <t>IIoT profit</t>
  </si>
  <si>
    <t>revenue big data</t>
  </si>
  <si>
    <t>revenue banking</t>
  </si>
  <si>
    <t>revenue manufacturing</t>
  </si>
  <si>
    <t>revenue retail</t>
  </si>
  <si>
    <t>revenue healthcare</t>
  </si>
  <si>
    <t>revenue transportation</t>
  </si>
  <si>
    <t>revenue utilities</t>
  </si>
  <si>
    <t>revenue government</t>
  </si>
  <si>
    <t>iot industry revenue</t>
  </si>
  <si>
    <t>revenue(North America)</t>
  </si>
  <si>
    <t>revenue(Europa)</t>
  </si>
  <si>
    <t>revenue(Commenwealth of Independent States)</t>
  </si>
  <si>
    <t>revenue(Sub-Saharan Africa)</t>
  </si>
  <si>
    <t>revenue(Asia-Pacific)</t>
  </si>
  <si>
    <t>revenue(Latin America)</t>
  </si>
  <si>
    <t>savings connected devices</t>
  </si>
  <si>
    <t>revenue telcos</t>
  </si>
  <si>
    <t>Revenue</t>
  </si>
  <si>
    <t>smart city efficiency</t>
  </si>
  <si>
    <t>revenue helathcare</t>
  </si>
  <si>
    <t>smart home revenue</t>
  </si>
  <si>
    <t>revenue(N.America)</t>
  </si>
  <si>
    <t>revenue(Europe)</t>
  </si>
  <si>
    <t>revenue(Asia Pacific)</t>
  </si>
  <si>
    <t>revenue(Lat.America)</t>
  </si>
  <si>
    <t>revenue(ME/Africa)</t>
  </si>
  <si>
    <t xml:space="preserve">revenue </t>
  </si>
  <si>
    <t>revenue vehicle</t>
  </si>
  <si>
    <t>revenue consumer electronis</t>
  </si>
  <si>
    <t>revenue generic IoT</t>
  </si>
  <si>
    <t>revenue infrastructure</t>
  </si>
  <si>
    <t>expert (blogger)</t>
  </si>
  <si>
    <t>Company (Blog)</t>
  </si>
  <si>
    <t>realer device_count</t>
  </si>
  <si>
    <t>prognositizeirter device_count</t>
  </si>
  <si>
    <t>datetime</t>
  </si>
  <si>
    <t>user</t>
  </si>
  <si>
    <t>total_rows</t>
  </si>
  <si>
    <t>distinct_infographics</t>
  </si>
  <si>
    <t>JinlinHolic</t>
  </si>
  <si>
    <t xml:space="preserve"> 0.622377622378</t>
  </si>
  <si>
    <t xml:space="preserve"> 0.990066225166</t>
  </si>
  <si>
    <t>1.0</t>
  </si>
  <si>
    <t>0.98250728863</t>
  </si>
  <si>
    <t xml:space="preserve"> 1.0</t>
  </si>
  <si>
    <t xml:space="preserve"> 0.978835978836</t>
  </si>
  <si>
    <t>0.969773299748</t>
  </si>
  <si>
    <t>dd</t>
  </si>
  <si>
    <t>prognositizierter device_count</t>
  </si>
  <si>
    <t>prognisis_year</t>
  </si>
  <si>
    <t>Differenz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</si>
</sst>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EAECE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4" applyNumberFormat="0" applyAlignment="0" applyProtection="0"/>
    <xf numFmtId="0" fontId="10" fillId="7" borderId="5" applyNumberFormat="0" applyAlignment="0" applyProtection="0"/>
    <xf numFmtId="0" fontId="11" fillId="7" borderId="4" applyNumberFormat="0" applyAlignment="0" applyProtection="0"/>
    <xf numFmtId="0" fontId="12" fillId="0" borderId="6" applyNumberFormat="0" applyFill="0" applyAlignment="0" applyProtection="0"/>
    <xf numFmtId="0" fontId="13" fillId="8" borderId="7" applyNumberFormat="0" applyAlignment="0" applyProtection="0"/>
    <xf numFmtId="0" fontId="14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0" borderId="0" xfId="0"/>
    <xf numFmtId="0" fontId="17" fillId="34" borderId="0" xfId="0" applyFont="1" applyFill="1"/>
    <xf numFmtId="0" fontId="0" fillId="34" borderId="0" xfId="0" applyFill="1"/>
    <xf numFmtId="11" fontId="0" fillId="0" borderId="0" xfId="0" applyNumberFormat="1"/>
    <xf numFmtId="14" fontId="0" fillId="0" borderId="0" xfId="0" applyNumberFormat="1"/>
    <xf numFmtId="0" fontId="14" fillId="0" borderId="0" xfId="0" applyFont="1"/>
    <xf numFmtId="0" fontId="18" fillId="34" borderId="10" xfId="0" applyFont="1" applyFill="1" applyBorder="1" applyAlignment="1">
      <alignment vertical="center" wrapText="1"/>
    </xf>
    <xf numFmtId="0" fontId="0" fillId="0" borderId="0" xfId="0" applyNumberFormat="1"/>
    <xf numFmtId="0" fontId="17" fillId="35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17" fillId="34" borderId="0" xfId="0" applyNumberFormat="1" applyFont="1" applyFill="1"/>
    <xf numFmtId="0" fontId="14" fillId="2" borderId="0" xfId="0" applyFon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Projektleistung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total_rows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[1]Sheet1!$A$2:$A$109</c:f>
              <c:numCache>
                <c:formatCode>General</c:formatCode>
                <c:ptCount val="108"/>
                <c:pt idx="0">
                  <c:v>43417.488159722219</c:v>
                </c:pt>
                <c:pt idx="1">
                  <c:v>43417.496886574074</c:v>
                </c:pt>
                <c:pt idx="2">
                  <c:v>43418.130219907405</c:v>
                </c:pt>
                <c:pt idx="3">
                  <c:v>43418.255243055559</c:v>
                </c:pt>
                <c:pt idx="4">
                  <c:v>43419.131562499999</c:v>
                </c:pt>
                <c:pt idx="5">
                  <c:v>43419.256493055553</c:v>
                </c:pt>
                <c:pt idx="6">
                  <c:v>43420.133402777778</c:v>
                </c:pt>
                <c:pt idx="7">
                  <c:v>43420.258252314816</c:v>
                </c:pt>
                <c:pt idx="8">
                  <c:v>43421.135844907411</c:v>
                </c:pt>
                <c:pt idx="9">
                  <c:v>43421.260914351849</c:v>
                </c:pt>
                <c:pt idx="10">
                  <c:v>43422.141539351855</c:v>
                </c:pt>
                <c:pt idx="11">
                  <c:v>43422.26666666667</c:v>
                </c:pt>
                <c:pt idx="12">
                  <c:v>43423.149456018517</c:v>
                </c:pt>
                <c:pt idx="13">
                  <c:v>43423.273958333331</c:v>
                </c:pt>
                <c:pt idx="14">
                  <c:v>43424.149293981478</c:v>
                </c:pt>
                <c:pt idx="15">
                  <c:v>43424.274537037039</c:v>
                </c:pt>
                <c:pt idx="16">
                  <c:v>43425.150046296294</c:v>
                </c:pt>
                <c:pt idx="17">
                  <c:v>43425.27511574074</c:v>
                </c:pt>
                <c:pt idx="18">
                  <c:v>43426.150347222225</c:v>
                </c:pt>
                <c:pt idx="19">
                  <c:v>43426.275150462963</c:v>
                </c:pt>
                <c:pt idx="20">
                  <c:v>43427.155717592592</c:v>
                </c:pt>
                <c:pt idx="21">
                  <c:v>43427.280659722222</c:v>
                </c:pt>
                <c:pt idx="22">
                  <c:v>43428.159236111111</c:v>
                </c:pt>
                <c:pt idx="23">
                  <c:v>43428.283738425926</c:v>
                </c:pt>
                <c:pt idx="24">
                  <c:v>43429.160590277781</c:v>
                </c:pt>
                <c:pt idx="25">
                  <c:v>43429.285763888889</c:v>
                </c:pt>
                <c:pt idx="26">
                  <c:v>43430.164768518516</c:v>
                </c:pt>
                <c:pt idx="27">
                  <c:v>43430.288865740738</c:v>
                </c:pt>
                <c:pt idx="28">
                  <c:v>43431.165995370371</c:v>
                </c:pt>
                <c:pt idx="29">
                  <c:v>43431.291006944448</c:v>
                </c:pt>
                <c:pt idx="30">
                  <c:v>43432.166759259257</c:v>
                </c:pt>
                <c:pt idx="31">
                  <c:v>43432.291817129626</c:v>
                </c:pt>
                <c:pt idx="32">
                  <c:v>43433.167060185187</c:v>
                </c:pt>
                <c:pt idx="33">
                  <c:v>43433.291678240741</c:v>
                </c:pt>
                <c:pt idx="34">
                  <c:v>43434.167071759257</c:v>
                </c:pt>
                <c:pt idx="35">
                  <c:v>43434.291458333333</c:v>
                </c:pt>
                <c:pt idx="36">
                  <c:v>43435.167118055557</c:v>
                </c:pt>
                <c:pt idx="37">
                  <c:v>43435.291585648149</c:v>
                </c:pt>
                <c:pt idx="38">
                  <c:v>43436.166863425926</c:v>
                </c:pt>
                <c:pt idx="39">
                  <c:v>43436.291504629633</c:v>
                </c:pt>
                <c:pt idx="40">
                  <c:v>43437.166898148149</c:v>
                </c:pt>
                <c:pt idx="41">
                  <c:v>43437.292395833334</c:v>
                </c:pt>
                <c:pt idx="42">
                  <c:v>43437.589375000003</c:v>
                </c:pt>
                <c:pt idx="43">
                  <c:v>43438.166863425926</c:v>
                </c:pt>
                <c:pt idx="44">
                  <c:v>43438.250381944446</c:v>
                </c:pt>
                <c:pt idx="45">
                  <c:v>43439.166273148148</c:v>
                </c:pt>
                <c:pt idx="46">
                  <c:v>43439.250347222223</c:v>
                </c:pt>
                <c:pt idx="47">
                  <c:v>43440.166307870371</c:v>
                </c:pt>
                <c:pt idx="48">
                  <c:v>43440.250358796293</c:v>
                </c:pt>
                <c:pt idx="49">
                  <c:v>43441.16646990741</c:v>
                </c:pt>
                <c:pt idx="50">
                  <c:v>43441.25037037037</c:v>
                </c:pt>
                <c:pt idx="51">
                  <c:v>43442.165879629632</c:v>
                </c:pt>
                <c:pt idx="52">
                  <c:v>43442.250393518516</c:v>
                </c:pt>
                <c:pt idx="53">
                  <c:v>43443.165625000001</c:v>
                </c:pt>
                <c:pt idx="54">
                  <c:v>43443.2502662037</c:v>
                </c:pt>
                <c:pt idx="55">
                  <c:v>43444.166956018518</c:v>
                </c:pt>
                <c:pt idx="56">
                  <c:v>43444.250381944446</c:v>
                </c:pt>
                <c:pt idx="57">
                  <c:v>43444.69017361111</c:v>
                </c:pt>
                <c:pt idx="58">
                  <c:v>43444.69259259259</c:v>
                </c:pt>
                <c:pt idx="59">
                  <c:v>43444.704201388886</c:v>
                </c:pt>
                <c:pt idx="60">
                  <c:v>43444.705879629626</c:v>
                </c:pt>
                <c:pt idx="61">
                  <c:v>43445.166620370372</c:v>
                </c:pt>
                <c:pt idx="62">
                  <c:v>43445.253692129627</c:v>
                </c:pt>
                <c:pt idx="63">
                  <c:v>43446.168032407404</c:v>
                </c:pt>
                <c:pt idx="64">
                  <c:v>43446.264432870368</c:v>
                </c:pt>
                <c:pt idx="65">
                  <c:v>43446.358472222222</c:v>
                </c:pt>
                <c:pt idx="66">
                  <c:v>43447.169166666667</c:v>
                </c:pt>
                <c:pt idx="67">
                  <c:v>43447.250439814816</c:v>
                </c:pt>
                <c:pt idx="68">
                  <c:v>43448.169351851851</c:v>
                </c:pt>
                <c:pt idx="69">
                  <c:v>43448.250462962962</c:v>
                </c:pt>
                <c:pt idx="70">
                  <c:v>43449.170347222222</c:v>
                </c:pt>
                <c:pt idx="71">
                  <c:v>43449.250300925924</c:v>
                </c:pt>
                <c:pt idx="72">
                  <c:v>43450.169560185182</c:v>
                </c:pt>
                <c:pt idx="73">
                  <c:v>43450.250289351854</c:v>
                </c:pt>
                <c:pt idx="74">
                  <c:v>43451.170648148145</c:v>
                </c:pt>
                <c:pt idx="75">
                  <c:v>43451.2503125</c:v>
                </c:pt>
                <c:pt idx="76">
                  <c:v>43452.171770833331</c:v>
                </c:pt>
                <c:pt idx="77">
                  <c:v>43452.25037037037</c:v>
                </c:pt>
                <c:pt idx="78">
                  <c:v>43453.17255787037</c:v>
                </c:pt>
                <c:pt idx="79">
                  <c:v>43453.250347222223</c:v>
                </c:pt>
                <c:pt idx="80">
                  <c:v>43454.172719907408</c:v>
                </c:pt>
                <c:pt idx="81">
                  <c:v>43454.25037037037</c:v>
                </c:pt>
                <c:pt idx="82">
                  <c:v>43455.172569444447</c:v>
                </c:pt>
                <c:pt idx="83">
                  <c:v>43455.250347222223</c:v>
                </c:pt>
                <c:pt idx="84">
                  <c:v>43456.171886574077</c:v>
                </c:pt>
                <c:pt idx="85">
                  <c:v>43456.250324074077</c:v>
                </c:pt>
                <c:pt idx="86">
                  <c:v>43457.172222222223</c:v>
                </c:pt>
                <c:pt idx="87">
                  <c:v>43457.250335648147</c:v>
                </c:pt>
                <c:pt idx="88">
                  <c:v>43458.174722222226</c:v>
                </c:pt>
                <c:pt idx="89">
                  <c:v>43458.250335648147</c:v>
                </c:pt>
                <c:pt idx="90">
                  <c:v>43459.174305555556</c:v>
                </c:pt>
                <c:pt idx="91">
                  <c:v>43459.250347222223</c:v>
                </c:pt>
                <c:pt idx="92">
                  <c:v>43460.174085648148</c:v>
                </c:pt>
                <c:pt idx="93">
                  <c:v>43460.250347222223</c:v>
                </c:pt>
                <c:pt idx="94">
                  <c:v>43461.17386574074</c:v>
                </c:pt>
                <c:pt idx="95">
                  <c:v>43461.250381944446</c:v>
                </c:pt>
                <c:pt idx="96">
                  <c:v>43462.175543981481</c:v>
                </c:pt>
                <c:pt idx="97">
                  <c:v>43462.250381944446</c:v>
                </c:pt>
                <c:pt idx="98">
                  <c:v>43463.174074074072</c:v>
                </c:pt>
                <c:pt idx="99">
                  <c:v>43463.250358796293</c:v>
                </c:pt>
                <c:pt idx="100">
                  <c:v>43464.17523148148</c:v>
                </c:pt>
                <c:pt idx="101">
                  <c:v>43464.2502662037</c:v>
                </c:pt>
                <c:pt idx="102">
                  <c:v>43465.175034722219</c:v>
                </c:pt>
                <c:pt idx="103">
                  <c:v>43465.250358796293</c:v>
                </c:pt>
                <c:pt idx="104">
                  <c:v>43466.174467592595</c:v>
                </c:pt>
                <c:pt idx="105">
                  <c:v>43466.25037037037</c:v>
                </c:pt>
                <c:pt idx="106">
                  <c:v>43467.175509259258</c:v>
                </c:pt>
                <c:pt idx="107">
                  <c:v>43467.25037037037</c:v>
                </c:pt>
              </c:numCache>
            </c:numRef>
          </c:cat>
          <c:val>
            <c:numRef>
              <c:f>[1]Sheet1!$B$2:$B$109</c:f>
              <c:numCache>
                <c:formatCode>General</c:formatCode>
                <c:ptCount val="10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43</c:v>
                </c:pt>
                <c:pt idx="5">
                  <c:v>43</c:v>
                </c:pt>
                <c:pt idx="6">
                  <c:v>52</c:v>
                </c:pt>
                <c:pt idx="7">
                  <c:v>52</c:v>
                </c:pt>
                <c:pt idx="8">
                  <c:v>87</c:v>
                </c:pt>
                <c:pt idx="9">
                  <c:v>87</c:v>
                </c:pt>
                <c:pt idx="10">
                  <c:v>105</c:v>
                </c:pt>
                <c:pt idx="11">
                  <c:v>104</c:v>
                </c:pt>
                <c:pt idx="12">
                  <c:v>139</c:v>
                </c:pt>
                <c:pt idx="13">
                  <c:v>139</c:v>
                </c:pt>
                <c:pt idx="14">
                  <c:v>139</c:v>
                </c:pt>
                <c:pt idx="15">
                  <c:v>139</c:v>
                </c:pt>
                <c:pt idx="16">
                  <c:v>139</c:v>
                </c:pt>
                <c:pt idx="17">
                  <c:v>139</c:v>
                </c:pt>
                <c:pt idx="18">
                  <c:v>139</c:v>
                </c:pt>
                <c:pt idx="19">
                  <c:v>139</c:v>
                </c:pt>
                <c:pt idx="20">
                  <c:v>158</c:v>
                </c:pt>
                <c:pt idx="21">
                  <c:v>158</c:v>
                </c:pt>
                <c:pt idx="22">
                  <c:v>196</c:v>
                </c:pt>
                <c:pt idx="23">
                  <c:v>196</c:v>
                </c:pt>
                <c:pt idx="24">
                  <c:v>219</c:v>
                </c:pt>
                <c:pt idx="25">
                  <c:v>219</c:v>
                </c:pt>
                <c:pt idx="26">
                  <c:v>249</c:v>
                </c:pt>
                <c:pt idx="27">
                  <c:v>249</c:v>
                </c:pt>
                <c:pt idx="28">
                  <c:v>264</c:v>
                </c:pt>
                <c:pt idx="29">
                  <c:v>263</c:v>
                </c:pt>
                <c:pt idx="30">
                  <c:v>274</c:v>
                </c:pt>
                <c:pt idx="31">
                  <c:v>274</c:v>
                </c:pt>
                <c:pt idx="32">
                  <c:v>274</c:v>
                </c:pt>
                <c:pt idx="33">
                  <c:v>274</c:v>
                </c:pt>
                <c:pt idx="34">
                  <c:v>274</c:v>
                </c:pt>
                <c:pt idx="35">
                  <c:v>274</c:v>
                </c:pt>
                <c:pt idx="36">
                  <c:v>274</c:v>
                </c:pt>
                <c:pt idx="37">
                  <c:v>274</c:v>
                </c:pt>
                <c:pt idx="38">
                  <c:v>274</c:v>
                </c:pt>
                <c:pt idx="39">
                  <c:v>274</c:v>
                </c:pt>
                <c:pt idx="40">
                  <c:v>274</c:v>
                </c:pt>
                <c:pt idx="41">
                  <c:v>274</c:v>
                </c:pt>
                <c:pt idx="42">
                  <c:v>274</c:v>
                </c:pt>
                <c:pt idx="43">
                  <c:v>274</c:v>
                </c:pt>
                <c:pt idx="44">
                  <c:v>274</c:v>
                </c:pt>
                <c:pt idx="45">
                  <c:v>274</c:v>
                </c:pt>
                <c:pt idx="46">
                  <c:v>274</c:v>
                </c:pt>
                <c:pt idx="47">
                  <c:v>274</c:v>
                </c:pt>
                <c:pt idx="48">
                  <c:v>274</c:v>
                </c:pt>
                <c:pt idx="49">
                  <c:v>274</c:v>
                </c:pt>
                <c:pt idx="50">
                  <c:v>274</c:v>
                </c:pt>
                <c:pt idx="51">
                  <c:v>274</c:v>
                </c:pt>
                <c:pt idx="52">
                  <c:v>274</c:v>
                </c:pt>
                <c:pt idx="53">
                  <c:v>274</c:v>
                </c:pt>
                <c:pt idx="54">
                  <c:v>274</c:v>
                </c:pt>
                <c:pt idx="55">
                  <c:v>274</c:v>
                </c:pt>
                <c:pt idx="56">
                  <c:v>274</c:v>
                </c:pt>
                <c:pt idx="57">
                  <c:v>274</c:v>
                </c:pt>
                <c:pt idx="58">
                  <c:v>274</c:v>
                </c:pt>
                <c:pt idx="59">
                  <c:v>274</c:v>
                </c:pt>
                <c:pt idx="60">
                  <c:v>274</c:v>
                </c:pt>
                <c:pt idx="61">
                  <c:v>274</c:v>
                </c:pt>
                <c:pt idx="62">
                  <c:v>274</c:v>
                </c:pt>
                <c:pt idx="63">
                  <c:v>298</c:v>
                </c:pt>
                <c:pt idx="64">
                  <c:v>298</c:v>
                </c:pt>
                <c:pt idx="65">
                  <c:v>298</c:v>
                </c:pt>
                <c:pt idx="66">
                  <c:v>331</c:v>
                </c:pt>
                <c:pt idx="67">
                  <c:v>331</c:v>
                </c:pt>
                <c:pt idx="68">
                  <c:v>337</c:v>
                </c:pt>
                <c:pt idx="69">
                  <c:v>337</c:v>
                </c:pt>
                <c:pt idx="70">
                  <c:v>342</c:v>
                </c:pt>
                <c:pt idx="71">
                  <c:v>347</c:v>
                </c:pt>
                <c:pt idx="72">
                  <c:v>347</c:v>
                </c:pt>
                <c:pt idx="73">
                  <c:v>347</c:v>
                </c:pt>
                <c:pt idx="74">
                  <c:v>347</c:v>
                </c:pt>
                <c:pt idx="75">
                  <c:v>347</c:v>
                </c:pt>
                <c:pt idx="76">
                  <c:v>356</c:v>
                </c:pt>
                <c:pt idx="77">
                  <c:v>356</c:v>
                </c:pt>
                <c:pt idx="78">
                  <c:v>356</c:v>
                </c:pt>
                <c:pt idx="79">
                  <c:v>356</c:v>
                </c:pt>
                <c:pt idx="80">
                  <c:v>356</c:v>
                </c:pt>
                <c:pt idx="81">
                  <c:v>356</c:v>
                </c:pt>
                <c:pt idx="82">
                  <c:v>356</c:v>
                </c:pt>
                <c:pt idx="83">
                  <c:v>356</c:v>
                </c:pt>
                <c:pt idx="84">
                  <c:v>356</c:v>
                </c:pt>
                <c:pt idx="85">
                  <c:v>356</c:v>
                </c:pt>
                <c:pt idx="86">
                  <c:v>369</c:v>
                </c:pt>
                <c:pt idx="87">
                  <c:v>369</c:v>
                </c:pt>
                <c:pt idx="88">
                  <c:v>369</c:v>
                </c:pt>
                <c:pt idx="89">
                  <c:v>369</c:v>
                </c:pt>
                <c:pt idx="90">
                  <c:v>369</c:v>
                </c:pt>
                <c:pt idx="91">
                  <c:v>369</c:v>
                </c:pt>
                <c:pt idx="92">
                  <c:v>369</c:v>
                </c:pt>
                <c:pt idx="93">
                  <c:v>369</c:v>
                </c:pt>
                <c:pt idx="94">
                  <c:v>369</c:v>
                </c:pt>
                <c:pt idx="95">
                  <c:v>369</c:v>
                </c:pt>
                <c:pt idx="96">
                  <c:v>369</c:v>
                </c:pt>
                <c:pt idx="97">
                  <c:v>369</c:v>
                </c:pt>
                <c:pt idx="98">
                  <c:v>369</c:v>
                </c:pt>
                <c:pt idx="99">
                  <c:v>369</c:v>
                </c:pt>
                <c:pt idx="100">
                  <c:v>369</c:v>
                </c:pt>
                <c:pt idx="101">
                  <c:v>369</c:v>
                </c:pt>
                <c:pt idx="102">
                  <c:v>377</c:v>
                </c:pt>
                <c:pt idx="103">
                  <c:v>377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E-43D9-9B04-3BF0C243FAD1}"/>
            </c:ext>
          </c:extLst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distinct_infographics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[1]Sheet1!$A$2:$A$109</c:f>
              <c:numCache>
                <c:formatCode>General</c:formatCode>
                <c:ptCount val="108"/>
                <c:pt idx="0">
                  <c:v>43417.488159722219</c:v>
                </c:pt>
                <c:pt idx="1">
                  <c:v>43417.496886574074</c:v>
                </c:pt>
                <c:pt idx="2">
                  <c:v>43418.130219907405</c:v>
                </c:pt>
                <c:pt idx="3">
                  <c:v>43418.255243055559</c:v>
                </c:pt>
                <c:pt idx="4">
                  <c:v>43419.131562499999</c:v>
                </c:pt>
                <c:pt idx="5">
                  <c:v>43419.256493055553</c:v>
                </c:pt>
                <c:pt idx="6">
                  <c:v>43420.133402777778</c:v>
                </c:pt>
                <c:pt idx="7">
                  <c:v>43420.258252314816</c:v>
                </c:pt>
                <c:pt idx="8">
                  <c:v>43421.135844907411</c:v>
                </c:pt>
                <c:pt idx="9">
                  <c:v>43421.260914351849</c:v>
                </c:pt>
                <c:pt idx="10">
                  <c:v>43422.141539351855</c:v>
                </c:pt>
                <c:pt idx="11">
                  <c:v>43422.26666666667</c:v>
                </c:pt>
                <c:pt idx="12">
                  <c:v>43423.149456018517</c:v>
                </c:pt>
                <c:pt idx="13">
                  <c:v>43423.273958333331</c:v>
                </c:pt>
                <c:pt idx="14">
                  <c:v>43424.149293981478</c:v>
                </c:pt>
                <c:pt idx="15">
                  <c:v>43424.274537037039</c:v>
                </c:pt>
                <c:pt idx="16">
                  <c:v>43425.150046296294</c:v>
                </c:pt>
                <c:pt idx="17">
                  <c:v>43425.27511574074</c:v>
                </c:pt>
                <c:pt idx="18">
                  <c:v>43426.150347222225</c:v>
                </c:pt>
                <c:pt idx="19">
                  <c:v>43426.275150462963</c:v>
                </c:pt>
                <c:pt idx="20">
                  <c:v>43427.155717592592</c:v>
                </c:pt>
                <c:pt idx="21">
                  <c:v>43427.280659722222</c:v>
                </c:pt>
                <c:pt idx="22">
                  <c:v>43428.159236111111</c:v>
                </c:pt>
                <c:pt idx="23">
                  <c:v>43428.283738425926</c:v>
                </c:pt>
                <c:pt idx="24">
                  <c:v>43429.160590277781</c:v>
                </c:pt>
                <c:pt idx="25">
                  <c:v>43429.285763888889</c:v>
                </c:pt>
                <c:pt idx="26">
                  <c:v>43430.164768518516</c:v>
                </c:pt>
                <c:pt idx="27">
                  <c:v>43430.288865740738</c:v>
                </c:pt>
                <c:pt idx="28">
                  <c:v>43431.165995370371</c:v>
                </c:pt>
                <c:pt idx="29">
                  <c:v>43431.291006944448</c:v>
                </c:pt>
                <c:pt idx="30">
                  <c:v>43432.166759259257</c:v>
                </c:pt>
                <c:pt idx="31">
                  <c:v>43432.291817129626</c:v>
                </c:pt>
                <c:pt idx="32">
                  <c:v>43433.167060185187</c:v>
                </c:pt>
                <c:pt idx="33">
                  <c:v>43433.291678240741</c:v>
                </c:pt>
                <c:pt idx="34">
                  <c:v>43434.167071759257</c:v>
                </c:pt>
                <c:pt idx="35">
                  <c:v>43434.291458333333</c:v>
                </c:pt>
                <c:pt idx="36">
                  <c:v>43435.167118055557</c:v>
                </c:pt>
                <c:pt idx="37">
                  <c:v>43435.291585648149</c:v>
                </c:pt>
                <c:pt idx="38">
                  <c:v>43436.166863425926</c:v>
                </c:pt>
                <c:pt idx="39">
                  <c:v>43436.291504629633</c:v>
                </c:pt>
                <c:pt idx="40">
                  <c:v>43437.166898148149</c:v>
                </c:pt>
                <c:pt idx="41">
                  <c:v>43437.292395833334</c:v>
                </c:pt>
                <c:pt idx="42">
                  <c:v>43437.589375000003</c:v>
                </c:pt>
                <c:pt idx="43">
                  <c:v>43438.166863425926</c:v>
                </c:pt>
                <c:pt idx="44">
                  <c:v>43438.250381944446</c:v>
                </c:pt>
                <c:pt idx="45">
                  <c:v>43439.166273148148</c:v>
                </c:pt>
                <c:pt idx="46">
                  <c:v>43439.250347222223</c:v>
                </c:pt>
                <c:pt idx="47">
                  <c:v>43440.166307870371</c:v>
                </c:pt>
                <c:pt idx="48">
                  <c:v>43440.250358796293</c:v>
                </c:pt>
                <c:pt idx="49">
                  <c:v>43441.16646990741</c:v>
                </c:pt>
                <c:pt idx="50">
                  <c:v>43441.25037037037</c:v>
                </c:pt>
                <c:pt idx="51">
                  <c:v>43442.165879629632</c:v>
                </c:pt>
                <c:pt idx="52">
                  <c:v>43442.250393518516</c:v>
                </c:pt>
                <c:pt idx="53">
                  <c:v>43443.165625000001</c:v>
                </c:pt>
                <c:pt idx="54">
                  <c:v>43443.2502662037</c:v>
                </c:pt>
                <c:pt idx="55">
                  <c:v>43444.166956018518</c:v>
                </c:pt>
                <c:pt idx="56">
                  <c:v>43444.250381944446</c:v>
                </c:pt>
                <c:pt idx="57">
                  <c:v>43444.69017361111</c:v>
                </c:pt>
                <c:pt idx="58">
                  <c:v>43444.69259259259</c:v>
                </c:pt>
                <c:pt idx="59">
                  <c:v>43444.704201388886</c:v>
                </c:pt>
                <c:pt idx="60">
                  <c:v>43444.705879629626</c:v>
                </c:pt>
                <c:pt idx="61">
                  <c:v>43445.166620370372</c:v>
                </c:pt>
                <c:pt idx="62">
                  <c:v>43445.253692129627</c:v>
                </c:pt>
                <c:pt idx="63">
                  <c:v>43446.168032407404</c:v>
                </c:pt>
                <c:pt idx="64">
                  <c:v>43446.264432870368</c:v>
                </c:pt>
                <c:pt idx="65">
                  <c:v>43446.358472222222</c:v>
                </c:pt>
                <c:pt idx="66">
                  <c:v>43447.169166666667</c:v>
                </c:pt>
                <c:pt idx="67">
                  <c:v>43447.250439814816</c:v>
                </c:pt>
                <c:pt idx="68">
                  <c:v>43448.169351851851</c:v>
                </c:pt>
                <c:pt idx="69">
                  <c:v>43448.250462962962</c:v>
                </c:pt>
                <c:pt idx="70">
                  <c:v>43449.170347222222</c:v>
                </c:pt>
                <c:pt idx="71">
                  <c:v>43449.250300925924</c:v>
                </c:pt>
                <c:pt idx="72">
                  <c:v>43450.169560185182</c:v>
                </c:pt>
                <c:pt idx="73">
                  <c:v>43450.250289351854</c:v>
                </c:pt>
                <c:pt idx="74">
                  <c:v>43451.170648148145</c:v>
                </c:pt>
                <c:pt idx="75">
                  <c:v>43451.2503125</c:v>
                </c:pt>
                <c:pt idx="76">
                  <c:v>43452.171770833331</c:v>
                </c:pt>
                <c:pt idx="77">
                  <c:v>43452.25037037037</c:v>
                </c:pt>
                <c:pt idx="78">
                  <c:v>43453.17255787037</c:v>
                </c:pt>
                <c:pt idx="79">
                  <c:v>43453.250347222223</c:v>
                </c:pt>
                <c:pt idx="80">
                  <c:v>43454.172719907408</c:v>
                </c:pt>
                <c:pt idx="81">
                  <c:v>43454.25037037037</c:v>
                </c:pt>
                <c:pt idx="82">
                  <c:v>43455.172569444447</c:v>
                </c:pt>
                <c:pt idx="83">
                  <c:v>43455.250347222223</c:v>
                </c:pt>
                <c:pt idx="84">
                  <c:v>43456.171886574077</c:v>
                </c:pt>
                <c:pt idx="85">
                  <c:v>43456.250324074077</c:v>
                </c:pt>
                <c:pt idx="86">
                  <c:v>43457.172222222223</c:v>
                </c:pt>
                <c:pt idx="87">
                  <c:v>43457.250335648147</c:v>
                </c:pt>
                <c:pt idx="88">
                  <c:v>43458.174722222226</c:v>
                </c:pt>
                <c:pt idx="89">
                  <c:v>43458.250335648147</c:v>
                </c:pt>
                <c:pt idx="90">
                  <c:v>43459.174305555556</c:v>
                </c:pt>
                <c:pt idx="91">
                  <c:v>43459.250347222223</c:v>
                </c:pt>
                <c:pt idx="92">
                  <c:v>43460.174085648148</c:v>
                </c:pt>
                <c:pt idx="93">
                  <c:v>43460.250347222223</c:v>
                </c:pt>
                <c:pt idx="94">
                  <c:v>43461.17386574074</c:v>
                </c:pt>
                <c:pt idx="95">
                  <c:v>43461.250381944446</c:v>
                </c:pt>
                <c:pt idx="96">
                  <c:v>43462.175543981481</c:v>
                </c:pt>
                <c:pt idx="97">
                  <c:v>43462.250381944446</c:v>
                </c:pt>
                <c:pt idx="98">
                  <c:v>43463.174074074072</c:v>
                </c:pt>
                <c:pt idx="99">
                  <c:v>43463.250358796293</c:v>
                </c:pt>
                <c:pt idx="100">
                  <c:v>43464.17523148148</c:v>
                </c:pt>
                <c:pt idx="101">
                  <c:v>43464.2502662037</c:v>
                </c:pt>
                <c:pt idx="102">
                  <c:v>43465.175034722219</c:v>
                </c:pt>
                <c:pt idx="103">
                  <c:v>43465.250358796293</c:v>
                </c:pt>
                <c:pt idx="104">
                  <c:v>43466.174467592595</c:v>
                </c:pt>
                <c:pt idx="105">
                  <c:v>43466.25037037037</c:v>
                </c:pt>
                <c:pt idx="106">
                  <c:v>43467.175509259258</c:v>
                </c:pt>
                <c:pt idx="107">
                  <c:v>43467.25037037037</c:v>
                </c:pt>
              </c:numCache>
            </c:numRef>
          </c:cat>
          <c:val>
            <c:numRef>
              <c:f>[1]Sheet1!$C$2:$C$109</c:f>
              <c:numCache>
                <c:formatCode>General</c:formatCode>
                <c:ptCount val="108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19</c:v>
                </c:pt>
                <c:pt idx="5">
                  <c:v>19</c:v>
                </c:pt>
                <c:pt idx="6">
                  <c:v>22</c:v>
                </c:pt>
                <c:pt idx="7">
                  <c:v>22</c:v>
                </c:pt>
                <c:pt idx="8">
                  <c:v>32</c:v>
                </c:pt>
                <c:pt idx="9">
                  <c:v>32</c:v>
                </c:pt>
                <c:pt idx="10">
                  <c:v>38</c:v>
                </c:pt>
                <c:pt idx="11">
                  <c:v>38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60</c:v>
                </c:pt>
                <c:pt idx="21">
                  <c:v>60</c:v>
                </c:pt>
                <c:pt idx="22">
                  <c:v>71</c:v>
                </c:pt>
                <c:pt idx="23">
                  <c:v>71</c:v>
                </c:pt>
                <c:pt idx="24">
                  <c:v>80</c:v>
                </c:pt>
                <c:pt idx="25">
                  <c:v>80</c:v>
                </c:pt>
                <c:pt idx="26">
                  <c:v>96</c:v>
                </c:pt>
                <c:pt idx="27">
                  <c:v>96</c:v>
                </c:pt>
                <c:pt idx="28">
                  <c:v>98</c:v>
                </c:pt>
                <c:pt idx="29">
                  <c:v>97</c:v>
                </c:pt>
                <c:pt idx="30">
                  <c:v>101</c:v>
                </c:pt>
                <c:pt idx="31">
                  <c:v>101</c:v>
                </c:pt>
                <c:pt idx="32">
                  <c:v>101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101</c:v>
                </c:pt>
                <c:pt idx="37">
                  <c:v>101</c:v>
                </c:pt>
                <c:pt idx="38">
                  <c:v>101</c:v>
                </c:pt>
                <c:pt idx="39">
                  <c:v>101</c:v>
                </c:pt>
                <c:pt idx="40">
                  <c:v>101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101</c:v>
                </c:pt>
                <c:pt idx="48">
                  <c:v>101</c:v>
                </c:pt>
                <c:pt idx="49">
                  <c:v>101</c:v>
                </c:pt>
                <c:pt idx="50">
                  <c:v>101</c:v>
                </c:pt>
                <c:pt idx="51">
                  <c:v>101</c:v>
                </c:pt>
                <c:pt idx="52">
                  <c:v>101</c:v>
                </c:pt>
                <c:pt idx="53">
                  <c:v>101</c:v>
                </c:pt>
                <c:pt idx="54">
                  <c:v>101</c:v>
                </c:pt>
                <c:pt idx="55">
                  <c:v>101</c:v>
                </c:pt>
                <c:pt idx="56">
                  <c:v>101</c:v>
                </c:pt>
                <c:pt idx="57">
                  <c:v>101</c:v>
                </c:pt>
                <c:pt idx="58">
                  <c:v>101</c:v>
                </c:pt>
                <c:pt idx="59">
                  <c:v>101</c:v>
                </c:pt>
                <c:pt idx="60">
                  <c:v>101</c:v>
                </c:pt>
                <c:pt idx="61">
                  <c:v>101</c:v>
                </c:pt>
                <c:pt idx="62">
                  <c:v>101</c:v>
                </c:pt>
                <c:pt idx="63">
                  <c:v>103</c:v>
                </c:pt>
                <c:pt idx="64">
                  <c:v>103</c:v>
                </c:pt>
                <c:pt idx="65">
                  <c:v>103</c:v>
                </c:pt>
                <c:pt idx="66">
                  <c:v>109</c:v>
                </c:pt>
                <c:pt idx="67">
                  <c:v>109</c:v>
                </c:pt>
                <c:pt idx="68">
                  <c:v>112</c:v>
                </c:pt>
                <c:pt idx="69">
                  <c:v>112</c:v>
                </c:pt>
                <c:pt idx="70">
                  <c:v>112</c:v>
                </c:pt>
                <c:pt idx="71">
                  <c:v>112</c:v>
                </c:pt>
                <c:pt idx="72">
                  <c:v>112</c:v>
                </c:pt>
                <c:pt idx="73">
                  <c:v>112</c:v>
                </c:pt>
                <c:pt idx="74">
                  <c:v>112</c:v>
                </c:pt>
                <c:pt idx="75">
                  <c:v>112</c:v>
                </c:pt>
                <c:pt idx="76">
                  <c:v>115</c:v>
                </c:pt>
                <c:pt idx="77">
                  <c:v>115</c:v>
                </c:pt>
                <c:pt idx="78">
                  <c:v>115</c:v>
                </c:pt>
                <c:pt idx="79">
                  <c:v>115</c:v>
                </c:pt>
                <c:pt idx="80">
                  <c:v>115</c:v>
                </c:pt>
                <c:pt idx="81">
                  <c:v>115</c:v>
                </c:pt>
                <c:pt idx="82">
                  <c:v>115</c:v>
                </c:pt>
                <c:pt idx="83">
                  <c:v>115</c:v>
                </c:pt>
                <c:pt idx="84">
                  <c:v>115</c:v>
                </c:pt>
                <c:pt idx="85">
                  <c:v>115</c:v>
                </c:pt>
                <c:pt idx="86">
                  <c:v>124</c:v>
                </c:pt>
                <c:pt idx="87">
                  <c:v>124</c:v>
                </c:pt>
                <c:pt idx="88">
                  <c:v>124</c:v>
                </c:pt>
                <c:pt idx="89">
                  <c:v>124</c:v>
                </c:pt>
                <c:pt idx="90">
                  <c:v>124</c:v>
                </c:pt>
                <c:pt idx="91">
                  <c:v>124</c:v>
                </c:pt>
                <c:pt idx="92">
                  <c:v>124</c:v>
                </c:pt>
                <c:pt idx="93">
                  <c:v>124</c:v>
                </c:pt>
                <c:pt idx="94">
                  <c:v>124</c:v>
                </c:pt>
                <c:pt idx="95">
                  <c:v>124</c:v>
                </c:pt>
                <c:pt idx="96">
                  <c:v>124</c:v>
                </c:pt>
                <c:pt idx="97">
                  <c:v>124</c:v>
                </c:pt>
                <c:pt idx="98">
                  <c:v>124</c:v>
                </c:pt>
                <c:pt idx="99">
                  <c:v>124</c:v>
                </c:pt>
                <c:pt idx="100">
                  <c:v>124</c:v>
                </c:pt>
                <c:pt idx="101">
                  <c:v>124</c:v>
                </c:pt>
                <c:pt idx="102">
                  <c:v>131</c:v>
                </c:pt>
                <c:pt idx="103">
                  <c:v>131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E-43D9-9B04-3BF0C243F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9333792"/>
        <c:axId val="792723728"/>
      </c:barChart>
      <c:catAx>
        <c:axId val="83933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datum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2723728"/>
        <c:crosses val="autoZero"/>
        <c:auto val="1"/>
        <c:lblAlgn val="ctr"/>
        <c:lblOffset val="100"/>
        <c:noMultiLvlLbl val="1"/>
      </c:catAx>
      <c:valAx>
        <c:axId val="7927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data_quantity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33379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Performancediagramm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[2]Sheet1!$B$1</c:f>
              <c:strCache>
                <c:ptCount val="1"/>
                <c:pt idx="0">
                  <c:v>dd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[2]Sheet1!$A$2:$A$25</c:f>
              <c:strCache>
                <c:ptCount val="24"/>
                <c:pt idx="0">
                  <c:v>11.12.2018</c:v>
                </c:pt>
                <c:pt idx="1">
                  <c:v>12.12.2018</c:v>
                </c:pt>
                <c:pt idx="2">
                  <c:v>13.12.2018</c:v>
                </c:pt>
                <c:pt idx="3">
                  <c:v>14.12.2018</c:v>
                </c:pt>
                <c:pt idx="4">
                  <c:v>15.12.2018</c:v>
                </c:pt>
                <c:pt idx="5">
                  <c:v>16.12.2018</c:v>
                </c:pt>
                <c:pt idx="6">
                  <c:v>17.12.2018</c:v>
                </c:pt>
                <c:pt idx="7">
                  <c:v>18.12.2018</c:v>
                </c:pt>
                <c:pt idx="8">
                  <c:v>19.12.2018</c:v>
                </c:pt>
                <c:pt idx="9">
                  <c:v>20.12.2018</c:v>
                </c:pt>
                <c:pt idx="10">
                  <c:v>21.12.2018</c:v>
                </c:pt>
                <c:pt idx="11">
                  <c:v>22.12.2018</c:v>
                </c:pt>
                <c:pt idx="12">
                  <c:v>23.12.2018</c:v>
                </c:pt>
                <c:pt idx="13">
                  <c:v>24.12.2018</c:v>
                </c:pt>
                <c:pt idx="14">
                  <c:v>25.12.2018</c:v>
                </c:pt>
                <c:pt idx="15">
                  <c:v>26.12.2018</c:v>
                </c:pt>
                <c:pt idx="16">
                  <c:v>27.12.2018</c:v>
                </c:pt>
                <c:pt idx="17">
                  <c:v>28.12.2018</c:v>
                </c:pt>
                <c:pt idx="18">
                  <c:v>29.12.2018</c:v>
                </c:pt>
                <c:pt idx="19">
                  <c:v>30.12.2018</c:v>
                </c:pt>
                <c:pt idx="20">
                  <c:v>31.12.2018</c:v>
                </c:pt>
                <c:pt idx="21">
                  <c:v>01.01.2019</c:v>
                </c:pt>
                <c:pt idx="22">
                  <c:v>02.01.2019</c:v>
                </c:pt>
                <c:pt idx="23">
                  <c:v>03.01.2019</c:v>
                </c:pt>
              </c:strCache>
            </c:strRef>
          </c:cat>
          <c:val>
            <c:numRef>
              <c:f>[2]Sheet1!$B$2:$B$25</c:f>
              <c:numCache>
                <c:formatCode>General</c:formatCode>
                <c:ptCount val="24"/>
                <c:pt idx="0">
                  <c:v>0.62237762237799998</c:v>
                </c:pt>
                <c:pt idx="1">
                  <c:v>0.99006622516599996</c:v>
                </c:pt>
                <c:pt idx="2">
                  <c:v>1</c:v>
                </c:pt>
                <c:pt idx="3">
                  <c:v>0.98250728863000003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0.97883597883600004</c:v>
                </c:pt>
                <c:pt idx="21">
                  <c:v>1</c:v>
                </c:pt>
                <c:pt idx="22">
                  <c:v>1</c:v>
                </c:pt>
                <c:pt idx="23">
                  <c:v>0.96977329974799997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0-4F10-A6BC-090483E39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604032"/>
        <c:axId val="824282000"/>
      </c:barChart>
      <c:catAx>
        <c:axId val="86760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zh-CN">
                    <a:solidFill>
                      <a:schemeClr val="accent4"/>
                    </a:solidFill>
                  </a:rPr>
                  <a:t>Datum</a:t>
                </a:r>
                <a:r>
                  <a:rPr lang="de-DE" altLang="zh-CN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4282000"/>
        <c:crosses val="autoZero"/>
        <c:auto val="1"/>
        <c:lblAlgn val="ctr"/>
        <c:lblOffset val="100"/>
        <c:noMultiLvlLbl val="0"/>
      </c:catAx>
      <c:valAx>
        <c:axId val="824282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solidFill>
                      <a:schemeClr val="accent4"/>
                    </a:solidFill>
                    <a:effectLst/>
                  </a:rPr>
                  <a:t>Quality_indicator(%)</a:t>
                </a:r>
                <a:endParaRPr lang="zh-CN" altLang="en-US">
                  <a:solidFill>
                    <a:schemeClr val="accent4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760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  <cx:data id="10">
      <cx:numDim type="val">
        <cx:f>_xlchart.v1.21</cx:f>
      </cx:numDim>
    </cx:data>
    <cx:data id="11">
      <cx:numDim type="val">
        <cx:f>_xlchart.v1.23</cx:f>
      </cx:numDim>
    </cx:data>
    <cx:data id="12">
      <cx:numDim type="val">
        <cx:f>_xlchart.v1.25</cx:f>
      </cx:numDim>
    </cx:data>
    <cx:data id="13">
      <cx:numDim type="val">
        <cx:f>_xlchart.v1.27</cx:f>
      </cx:numDim>
    </cx:data>
  </cx:chartData>
  <cx:chart>
    <cx:title pos="t" align="ctr" overlay="0">
      <cx:tx>
        <cx:txData>
          <cx:v>Device_count auf Smart industry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Device_count auf Smart industry</a:t>
          </a:r>
        </a:p>
      </cx:txPr>
    </cx:title>
    <cx:plotArea>
      <cx:plotAreaRegion>
        <cx:series layoutId="boxWhisker" uniqueId="{BE62AE45-56B7-44EE-AE32-92D3A975B060}">
          <cx:tx>
            <cx:txData>
              <cx:f>_xlchart.v1.0</cx:f>
              <cx:v>2011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813CC5C-36DA-4AEC-90D2-5FD1B3BF4C97}">
          <cx:tx>
            <cx:txData>
              <cx:f>_xlchart.v1.2</cx:f>
              <cx:v>2014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05073873-BB14-4AC6-9343-F7E01A78C374}">
          <cx:tx>
            <cx:txData>
              <cx:f>_xlchart.v1.4</cx:f>
              <cx:v>2015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51078813-3363-4138-BE29-B38E6D91BCEF}">
          <cx:tx>
            <cx:txData>
              <cx:f>_xlchart.v1.6</cx:f>
              <cx:v>2016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9DCC34AD-A777-44DD-8B27-49CB11D2DD16}">
          <cx:tx>
            <cx:txData>
              <cx:f>_xlchart.v1.8</cx:f>
              <cx:v>2017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E2B56374-FAD9-4DC2-8800-64FDCCEEB330}">
          <cx:tx>
            <cx:txData>
              <cx:f>_xlchart.v1.10</cx:f>
              <cx:v>2018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047CA6C1-CC12-458F-8BB7-B2AD01576B3C}">
          <cx:tx>
            <cx:txData>
              <cx:f>_xlchart.v1.12</cx:f>
              <cx:v>2019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27F25F42-0578-44FD-9F0F-077924EC21F2}">
          <cx:tx>
            <cx:txData>
              <cx:f>_xlchart.v1.14</cx:f>
              <cx:v>2020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0CAA2A03-CE9A-474F-A738-03F4EDDD85AF}">
          <cx:tx>
            <cx:txData>
              <cx:f>_xlchart.v1.16</cx:f>
              <cx:v>2021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AE9ACA3A-7312-48F8-918D-100A5B1E21A2}">
          <cx:tx>
            <cx:txData>
              <cx:f>_xlchart.v1.18</cx:f>
              <cx:v>2022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6168DA13-F289-4ED9-A736-6ACAFDB5FDB0}">
          <cx:tx>
            <cx:txData>
              <cx:f>_xlchart.v1.20</cx:f>
              <cx:v>2023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DF4824F1-19D3-4A5F-A2F5-639C3F996200}">
          <cx:tx>
            <cx:txData>
              <cx:f>_xlchart.v1.22</cx:f>
              <cx:v>2024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C4240991-74B1-46B0-AE25-4A81FF0FDBF0}">
          <cx:tx>
            <cx:txData>
              <cx:f>_xlchart.v1.24</cx:f>
              <cx:v>2025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1C3DB1F6-4696-473F-A655-4851FAB8F797}">
          <cx:tx>
            <cx:txData>
              <cx:f>_xlchart.v1.26</cx:f>
              <cx:v>2026</cx:v>
            </cx:txData>
          </cx:tx>
          <cx:dataId val="13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.129999995"/>
        <cx:title/>
        <cx:tickLabels/>
      </cx:axis>
      <cx:axis id="1">
        <cx:valScaling max="2100000000000"/>
        <cx:title/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_xlchart.v1.253</cx:f>
      </cx:numDim>
    </cx:data>
    <cx:data id="1">
      <cx:numDim type="val">
        <cx:f>_xlchart.v1.255</cx:f>
      </cx:numDim>
    </cx:data>
    <cx:data id="2">
      <cx:numDim type="val">
        <cx:f>_xlchart.v1.257</cx:f>
      </cx:numDim>
    </cx:data>
    <cx:data id="3">
      <cx:numDim type="val">
        <cx:f>_xlchart.v1.259</cx:f>
      </cx:numDim>
    </cx:data>
    <cx:data id="4">
      <cx:numDim type="val">
        <cx:f>_xlchart.v1.261</cx:f>
      </cx:numDim>
    </cx:data>
    <cx:data id="5">
      <cx:numDim type="val">
        <cx:f>_xlchart.v1.263</cx:f>
      </cx:numDim>
    </cx:data>
    <cx:data id="6">
      <cx:numDim type="val">
        <cx:f>_xlchart.v1.265</cx:f>
      </cx:numDim>
    </cx:data>
    <cx:data id="7">
      <cx:numDim type="val">
        <cx:f>_xlchart.v1.267</cx:f>
      </cx:numDim>
    </cx:data>
    <cx:data id="8">
      <cx:numDim type="val">
        <cx:f>_xlchart.v1.269</cx:f>
      </cx:numDim>
    </cx:data>
    <cx:data id="9">
      <cx:numDim type="val">
        <cx:f>_xlchart.v1.271</cx:f>
      </cx:numDim>
    </cx:data>
    <cx:data id="10">
      <cx:numDim type="val">
        <cx:f>_xlchart.v1.273</cx:f>
      </cx:numDim>
    </cx:data>
    <cx:data id="11">
      <cx:numDim type="val">
        <cx:f>_xlchart.v1.275</cx:f>
      </cx:numDim>
    </cx:data>
    <cx:data id="12">
      <cx:numDim type="val">
        <cx:f>_xlchart.v1.277</cx:f>
      </cx:numDim>
    </cx:data>
    <cx:data id="13">
      <cx:numDim type="val">
        <cx:f>_xlchart.v1.279</cx:f>
      </cx:numDim>
    </cx:data>
    <cx:data id="14">
      <cx:numDim type="val">
        <cx:f>_xlchart.v1.281</cx:f>
      </cx:numDim>
    </cx:data>
    <cx:data id="15">
      <cx:numDim type="val">
        <cx:f>_xlchart.v1.283</cx:f>
      </cx:numDim>
    </cx:data>
    <cx:data id="16">
      <cx:numDim type="val">
        <cx:f>_xlchart.v1.285</cx:f>
      </cx:numDim>
    </cx:data>
    <cx:data id="17">
      <cx:numDim type="val">
        <cx:f>_xlchart.v1.287</cx:f>
      </cx:numDim>
    </cx:data>
    <cx:data id="18">
      <cx:numDim type="val">
        <cx:f>_xlchart.v1.289</cx:f>
      </cx:numDim>
    </cx:data>
    <cx:data id="19">
      <cx:numDim type="val">
        <cx:f>_xlchart.v1.291</cx:f>
      </cx:numDim>
    </cx:data>
    <cx:data id="20">
      <cx:numDim type="val">
        <cx:f>_xlchart.v1.293</cx:f>
      </cx:numDim>
    </cx:data>
  </cx:chartData>
  <cx:chart>
    <cx:title pos="t" align="ctr" overlay="0">
      <cx:tx>
        <cx:txData>
          <cx:v>Market_volume auf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Market_volume auf revenue</a:t>
          </a:r>
        </a:p>
      </cx:txPr>
    </cx:title>
    <cx:plotArea>
      <cx:plotAreaRegion>
        <cx:series layoutId="boxWhisker" uniqueId="{9D2C8DDE-A3B2-40C6-98E2-47F78AD799C5}">
          <cx:tx>
            <cx:txData>
              <cx:f>_xlchart.v1.252</cx:f>
              <cx:v>2007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32CD2FB3-2A1B-48BA-A238-2B6C0A45B88E}">
          <cx:tx>
            <cx:txData>
              <cx:f>_xlchart.v1.254</cx:f>
              <cx:v>2008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6C9089E9-415E-4657-85F1-19E2367D99EB}">
          <cx:tx>
            <cx:txData>
              <cx:f>_xlchart.v1.256</cx:f>
              <cx:v>2009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9DE21667-48AC-48DE-A4B3-D38B8700052D}">
          <cx:tx>
            <cx:txData>
              <cx:f>_xlchart.v1.258</cx:f>
              <cx:v>2010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4A0276A1-DDD7-486E-A979-31792797242E}">
          <cx:tx>
            <cx:txData>
              <cx:f>_xlchart.v1.260</cx:f>
              <cx:v>2011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AF3AC613-F793-46FC-86A0-C1F07AD0F974}">
          <cx:tx>
            <cx:txData>
              <cx:f>_xlchart.v1.262</cx:f>
              <cx:v>2012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4DB51025-67A4-4F27-B1F1-6489A0A1562F}">
          <cx:tx>
            <cx:txData>
              <cx:f>_xlchart.v1.264</cx:f>
              <cx:v>2013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DCB5DEF9-E302-4CBA-B7CE-788264B04A20}">
          <cx:tx>
            <cx:txData>
              <cx:f>_xlchart.v1.266</cx:f>
              <cx:v>2014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D10D9D33-B848-4A1F-B16C-099806D23D53}">
          <cx:tx>
            <cx:txData>
              <cx:f>_xlchart.v1.268</cx:f>
              <cx:v>2015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0DC09572-D981-4E93-A269-DAA12F40E754}">
          <cx:tx>
            <cx:txData>
              <cx:f>_xlchart.v1.270</cx:f>
              <cx:v>2016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188A82E5-18EB-4C52-88FB-8A4CE68A1559}">
          <cx:tx>
            <cx:txData>
              <cx:f>_xlchart.v1.272</cx:f>
              <cx:v>2017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0D3FBD2D-90B7-4B96-80E4-9B3DB70ED585}">
          <cx:tx>
            <cx:txData>
              <cx:f>_xlchart.v1.274</cx:f>
              <cx:v>2018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4322D414-853D-4522-B307-B301635B8167}">
          <cx:tx>
            <cx:txData>
              <cx:f>_xlchart.v1.276</cx:f>
              <cx:v>2019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339F6046-69A2-4F7E-A2E6-6BEE5B74BF7F}">
          <cx:tx>
            <cx:txData>
              <cx:f>_xlchart.v1.278</cx:f>
              <cx:v>2020</cx:v>
            </cx:txData>
          </cx:tx>
          <cx:dataId val="13"/>
          <cx:layoutPr>
            <cx:visibility meanLine="0" meanMarker="1" nonoutliers="0" outliers="1"/>
            <cx:statistics quartileMethod="inclusive"/>
          </cx:layoutPr>
        </cx:series>
        <cx:series layoutId="boxWhisker" uniqueId="{5DCA9F21-FA6E-4305-847B-BD833EE2B16E}">
          <cx:tx>
            <cx:txData>
              <cx:f>_xlchart.v1.280</cx:f>
              <cx:v>2021</cx:v>
            </cx:txData>
          </cx:tx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970C366B-436E-40DE-90CE-BEA004CCC386}">
          <cx:tx>
            <cx:txData>
              <cx:f>_xlchart.v1.282</cx:f>
              <cx:v>2022</cx:v>
            </cx:txData>
          </cx:tx>
          <cx:dataId val="15"/>
          <cx:layoutPr>
            <cx:visibility meanLine="0" meanMarker="1" nonoutliers="0" outliers="1"/>
            <cx:statistics quartileMethod="exclusive"/>
          </cx:layoutPr>
        </cx:series>
        <cx:series layoutId="boxWhisker" uniqueId="{BED8E5D8-A830-4B61-8929-FCC5595BAD47}">
          <cx:tx>
            <cx:txData>
              <cx:f>_xlchart.v1.284</cx:f>
              <cx:v>2023</cx:v>
            </cx:txData>
          </cx:tx>
          <cx:dataId val="16"/>
          <cx:layoutPr>
            <cx:visibility meanLine="0" meanMarker="1" nonoutliers="0" outliers="1"/>
            <cx:statistics quartileMethod="inclusive"/>
          </cx:layoutPr>
        </cx:series>
        <cx:series layoutId="boxWhisker" uniqueId="{797B43B4-A5D6-4D01-8C08-502E95CE96EE}">
          <cx:tx>
            <cx:txData>
              <cx:f>_xlchart.v1.286</cx:f>
              <cx:v>2024</cx:v>
            </cx:txData>
          </cx:tx>
          <cx:dataId val="17"/>
          <cx:layoutPr>
            <cx:visibility meanLine="0" meanMarker="1" nonoutliers="0" outliers="1"/>
            <cx:statistics quartileMethod="inclusive"/>
          </cx:layoutPr>
        </cx:series>
        <cx:series layoutId="boxWhisker" uniqueId="{84F13CCE-3668-4E27-A5EE-317687BC7516}">
          <cx:tx>
            <cx:txData>
              <cx:f>_xlchart.v1.288</cx:f>
              <cx:v>2025</cx:v>
            </cx:txData>
          </cx:tx>
          <cx:dataId val="18"/>
          <cx:layoutPr>
            <cx:visibility meanLine="0" meanMarker="1" nonoutliers="0" outliers="1"/>
            <cx:statistics quartileMethod="inclusive"/>
          </cx:layoutPr>
        </cx:series>
        <cx:series layoutId="boxWhisker" uniqueId="{AA874CB3-1D46-4B86-9356-28226A0E7AE5}">
          <cx:tx>
            <cx:txData>
              <cx:f>_xlchart.v1.290</cx:f>
              <cx:v>2026</cx:v>
            </cx:txData>
          </cx:tx>
          <cx:dataId val="19"/>
          <cx:layoutPr>
            <cx:visibility meanLine="0" meanMarker="1" nonoutliers="0" outliers="1"/>
            <cx:statistics quartileMethod="inclusive"/>
          </cx:layoutPr>
        </cx:series>
        <cx:series layoutId="boxWhisker" uniqueId="{84B6AAA6-8B14-43B6-8190-9FA0AF6E9D71}">
          <cx:tx>
            <cx:txData>
              <cx:f>_xlchart.v1.292</cx:f>
              <cx:v>2030</cx:v>
            </cx:txData>
          </cx:tx>
          <cx:dataId val="2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400000000000000"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_xlchart.v1.295</cx:f>
      </cx:numDim>
    </cx:data>
    <cx:data id="1">
      <cx:numDim type="val">
        <cx:f>_xlchart.v1.297</cx:f>
      </cx:numDim>
    </cx:data>
    <cx:data id="2">
      <cx:numDim type="val">
        <cx:f>_xlchart.v1.299</cx:f>
      </cx:numDim>
    </cx:data>
    <cx:data id="3">
      <cx:numDim type="val">
        <cx:f>_xlchart.v1.301</cx:f>
      </cx:numDim>
    </cx:data>
    <cx:data id="4">
      <cx:numDim type="val">
        <cx:f>_xlchart.v1.303</cx:f>
      </cx:numDim>
    </cx:data>
    <cx:data id="5">
      <cx:numDim type="val">
        <cx:f>_xlchart.v1.305</cx:f>
      </cx:numDim>
    </cx:data>
    <cx:data id="6">
      <cx:numDim type="val">
        <cx:f>_xlchart.v1.307</cx:f>
      </cx:numDim>
    </cx:data>
    <cx:data id="7">
      <cx:numDim type="val">
        <cx:f>_xlchart.v1.309</cx:f>
      </cx:numDim>
    </cx:data>
    <cx:data id="8">
      <cx:numDim type="val">
        <cx:f>_xlchart.v1.311</cx:f>
      </cx:numDim>
    </cx:data>
    <cx:data id="9">
      <cx:numDim type="val">
        <cx:f>_xlchart.v1.313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device_count auf Journalist</a:t>
            </a:r>
            <a:endPara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3054178A-5733-4842-A468-4618D34C7248}">
          <cx:tx>
            <cx:txData>
              <cx:f>_xlchart.v1.294</cx:f>
              <cx:v>2006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AD5823D4-277F-4197-B751-4E956DE92AC7}">
          <cx:tx>
            <cx:txData>
              <cx:f>_xlchart.v1.296</cx:f>
              <cx:v>2011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15D85EF5-8F67-4BC0-BE80-D188A7006E6C}">
          <cx:tx>
            <cx:txData>
              <cx:f>_xlchart.v1.298</cx:f>
              <cx:v>2012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3FA23462-8DB8-4621-8C90-3B547CD92422}">
          <cx:tx>
            <cx:txData>
              <cx:f>_xlchart.v1.300</cx:f>
              <cx:v>2015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C18A6D85-237A-4EE8-81F5-09B2582D4068}">
          <cx:tx>
            <cx:txData>
              <cx:f>_xlchart.v1.302</cx:f>
              <cx:v>2016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E0872043-0CF2-4DCA-AC51-6003608CEC9A}">
          <cx:tx>
            <cx:txData>
              <cx:f>_xlchart.v1.304</cx:f>
              <cx:v>2017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3BE2A751-5655-4508-9AC4-1B8A116984F6}">
          <cx:tx>
            <cx:txData>
              <cx:f>_xlchart.v1.306</cx:f>
              <cx:v>2018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AE529DFD-44BB-431B-99D6-D7942FB10F1D}">
          <cx:tx>
            <cx:txData>
              <cx:f>_xlchart.v1.308</cx:f>
              <cx:v>2020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078D43DD-3018-459B-8B77-90C04B3FBA4F}">
          <cx:tx>
            <cx:txData>
              <cx:f>_xlchart.v1.310</cx:f>
              <cx:v>2022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80C600D3-4F53-419D-8045-444122C454DC}">
          <cx:tx>
            <cx:txData>
              <cx:f>_xlchart.v1.312</cx:f>
              <cx:v>2025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.300000012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de-DE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Prognosis_year</a:t>
                </a:r>
                <a:endPara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tickLabels/>
      </cx:axis>
      <cx:axis id="1">
        <cx:valScaling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de-DE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_xlchart.v1.315</cx:f>
      </cx:numDim>
    </cx:data>
    <cx:data id="1">
      <cx:numDim type="val">
        <cx:f>_xlchart.v1.317</cx:f>
      </cx:numDim>
    </cx:data>
    <cx:data id="2">
      <cx:numDim type="val">
        <cx:f>_xlchart.v1.319</cx:f>
      </cx:numDim>
    </cx:data>
    <cx:data id="3">
      <cx:numDim type="val">
        <cx:f>_xlchart.v1.321</cx:f>
      </cx:numDim>
    </cx:data>
    <cx:data id="4">
      <cx:numDim type="val">
        <cx:f>_xlchart.v1.323</cx:f>
      </cx:numDim>
    </cx:data>
    <cx:data id="5">
      <cx:numDim type="val">
        <cx:f>_xlchart.v1.325</cx:f>
      </cx:numDim>
    </cx:data>
    <cx:data id="6">
      <cx:numDim type="val">
        <cx:f>_xlchart.v1.327</cx:f>
      </cx:numDim>
    </cx:data>
    <cx:data id="7">
      <cx:numDim type="val">
        <cx:f>_xlchart.v1.329</cx:f>
      </cx:numDim>
    </cx:data>
    <cx:data id="8">
      <cx:numDim type="val">
        <cx:f>_xlchart.v1.331</cx:f>
      </cx:numDim>
    </cx:data>
    <cx:data id="9">
      <cx:numDim type="val">
        <cx:f>_xlchart.v1.333</cx:f>
      </cx:numDim>
    </cx:data>
    <cx:data id="10">
      <cx:numDim type="val">
        <cx:f>_xlchart.v1.335</cx:f>
      </cx:numDim>
    </cx:data>
    <cx:data id="11">
      <cx:numDim type="val">
        <cx:f>_xlchart.v1.337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device_count auf Scientist</a:t>
            </a:r>
            <a:endPara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E1A7AD8A-1795-4CE7-ADBF-2B3F0A1004A1}">
          <cx:tx>
            <cx:txData>
              <cx:f>_xlchart.v1.314</cx:f>
              <cx:v>2015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59D28E72-0ACF-4172-9490-D91CE1E6A5F0}">
          <cx:tx>
            <cx:txData>
              <cx:f>_xlchart.v1.316</cx:f>
              <cx:v>2016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E9662B64-CB01-4116-B4B8-2A41200BE9AB}">
          <cx:tx>
            <cx:txData>
              <cx:f>_xlchart.v1.318</cx:f>
              <cx:v>2017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E4158FEA-9BA2-4404-B381-2E3B0106C57C}">
          <cx:tx>
            <cx:txData>
              <cx:f>_xlchart.v1.320</cx:f>
              <cx:v>2018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7F5E3508-EC37-4B46-AC10-BD51106778CE}">
          <cx:tx>
            <cx:txData>
              <cx:f>_xlchart.v1.322</cx:f>
              <cx:v>2019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ED289CDF-6865-41D4-8ECF-BB123E6762DC}">
          <cx:tx>
            <cx:txData>
              <cx:f>_xlchart.v1.324</cx:f>
              <cx:v>2020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0DCD5F82-5420-421B-958F-77185DDF8FD0}">
          <cx:tx>
            <cx:txData>
              <cx:f>_xlchart.v1.326</cx:f>
              <cx:v>2021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240576EF-342B-4899-BA8E-73ED06D8B790}">
          <cx:tx>
            <cx:txData>
              <cx:f>_xlchart.v1.328</cx:f>
              <cx:v>2022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4D71870E-0B4A-4B53-A90A-6F5B75F54910}">
          <cx:tx>
            <cx:txData>
              <cx:f>_xlchart.v1.330</cx:f>
              <cx:v>2023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78AF1372-713A-45C7-8CD8-FAF03B8BDC75}">
          <cx:tx>
            <cx:txData>
              <cx:f>_xlchart.v1.332</cx:f>
              <cx:v>2024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BBA043CF-DC61-4EEE-A95F-B16549E54001}">
          <cx:tx>
            <cx:txData>
              <cx:f>_xlchart.v1.334</cx:f>
              <cx:v>2025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F6DEAEC1-DC15-4B58-B41F-6FD2AE287F4A}">
          <cx:tx>
            <cx:txData>
              <cx:f>_xlchart.v1.336</cx:f>
              <cx:v>2050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.300000012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_xlchart.v1.339</cx:f>
      </cx:numDim>
    </cx:data>
    <cx:data id="1">
      <cx:numDim type="val">
        <cx:f>_xlchart.v1.341</cx:f>
      </cx:numDim>
    </cx:data>
    <cx:data id="2">
      <cx:numDim type="val">
        <cx:f>_xlchart.v1.343</cx:f>
      </cx:numDim>
    </cx:data>
    <cx:data id="3">
      <cx:numDim type="val">
        <cx:f>_xlchart.v1.345</cx:f>
      </cx:numDim>
    </cx:data>
    <cx:data id="4">
      <cx:numDim type="val">
        <cx:f>_xlchart.v1.347</cx:f>
      </cx:numDim>
    </cx:data>
    <cx:data id="5">
      <cx:numDim type="val">
        <cx:f>_xlchart.v1.349</cx:f>
      </cx:numDim>
    </cx:data>
    <cx:data id="6">
      <cx:numDim type="val">
        <cx:f>_xlchart.v1.351</cx:f>
      </cx:numDim>
    </cx:data>
    <cx:data id="7">
      <cx:numDim type="val">
        <cx:f>_xlchart.v1.353</cx:f>
      </cx:numDim>
    </cx:data>
    <cx:data id="8">
      <cx:numDim type="val">
        <cx:f>_xlchart.v1.355</cx:f>
      </cx:numDim>
    </cx:data>
    <cx:data id="9">
      <cx:numDim type="val">
        <cx:f>_xlchart.v1.357</cx:f>
      </cx:numDim>
    </cx:data>
    <cx:data id="10">
      <cx:numDim type="val">
        <cx:f>_xlchart.v1.359</cx:f>
      </cx:numDim>
    </cx:data>
    <cx:data id="11">
      <cx:numDim type="val">
        <cx:f>_xlchart.v1.361</cx:f>
      </cx:numDim>
    </cx:data>
    <cx:data id="12">
      <cx:numDim type="val">
        <cx:f>_xlchart.v1.363</cx:f>
      </cx:numDim>
    </cx:data>
    <cx:data id="13">
      <cx:numDim type="val">
        <cx:f>_xlchart.v1.365</cx:f>
      </cx:numDim>
    </cx:data>
    <cx:data id="14">
      <cx:numDim type="val">
        <cx:f>_xlchart.v1.367</cx:f>
      </cx:numDim>
    </cx:data>
    <cx:data id="15">
      <cx:numDim type="val">
        <cx:f>_xlchart.v1.369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Device_count auf Company</a:t>
            </a:r>
            <a:endPara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D5DCCA29-E8B1-4103-8DDE-48051815AB18}">
          <cx:tx>
            <cx:txData>
              <cx:f>_xlchart.v1.338</cx:f>
              <cx:v>1992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D6257C2A-55C3-4E01-B216-3F5B104368EF}">
          <cx:tx>
            <cx:txData>
              <cx:f>_xlchart.v1.340</cx:f>
              <cx:v>2006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8F97134C-3A8A-4F6A-BB9D-E9297EB4CB76}">
          <cx:tx>
            <cx:txData>
              <cx:f>_xlchart.v1.342</cx:f>
              <cx:v>2012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AA51D60E-571E-4045-935E-6C8B8147D22C}">
          <cx:tx>
            <cx:txData>
              <cx:f>_xlchart.v1.344</cx:f>
              <cx:v>2013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E768372F-DCDA-4D47-BF2F-F6A642356879}">
          <cx:tx>
            <cx:txData>
              <cx:f>_xlchart.v1.346</cx:f>
              <cx:v>2014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2CDFC083-C43A-4754-BCCA-206F8F066A0E}">
          <cx:tx>
            <cx:txData>
              <cx:f>_xlchart.v1.348</cx:f>
              <cx:v>2015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C500F346-B32F-4141-A247-0D8D9F851CA2}">
          <cx:tx>
            <cx:txData>
              <cx:f>_xlchart.v1.350</cx:f>
              <cx:v>2016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D5290968-D22B-448B-93F7-1012D845A6F3}">
          <cx:tx>
            <cx:txData>
              <cx:f>_xlchart.v1.352</cx:f>
              <cx:v>2017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9CE073A1-A5F8-48F0-9529-3C026BC51A78}">
          <cx:tx>
            <cx:txData>
              <cx:f>_xlchart.v1.354</cx:f>
              <cx:v>2018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3A983141-07BF-40E3-99C0-60DC5AEDC893}">
          <cx:tx>
            <cx:txData>
              <cx:f>_xlchart.v1.356</cx:f>
              <cx:v>2019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119E7AEB-8815-46B2-A184-57D2CB4F893C}">
          <cx:tx>
            <cx:txData>
              <cx:f>_xlchart.v1.358</cx:f>
              <cx:v>2020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56B0CF0B-7F67-4333-8A5C-67DBE003ABE2}">
          <cx:tx>
            <cx:txData>
              <cx:f>_xlchart.v1.360</cx:f>
              <cx:v>2021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10DC5702-801A-47C8-9A94-F4D5A8ACE3C7}">
          <cx:tx>
            <cx:txData>
              <cx:f>_xlchart.v1.362</cx:f>
              <cx:v>2022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183BB036-293E-4FDC-8127-AB9ACFA1FA1B}">
          <cx:tx>
            <cx:txData>
              <cx:f>_xlchart.v1.364</cx:f>
              <cx:v>2023</cx:v>
            </cx:txData>
          </cx:tx>
          <cx:dataId val="13"/>
          <cx:layoutPr>
            <cx:visibility meanLine="0" meanMarker="1" nonoutliers="0" outliers="1"/>
            <cx:statistics quartileMethod="inclusive"/>
          </cx:layoutPr>
        </cx:series>
        <cx:series layoutId="boxWhisker" uniqueId="{1255E055-5429-44C2-82EB-19FD547B93A7}">
          <cx:tx>
            <cx:txData>
              <cx:f>_xlchart.v1.366</cx:f>
              <cx:v>2024</cx:v>
            </cx:txData>
          </cx:tx>
          <cx:dataId val="14"/>
          <cx:layoutPr>
            <cx:visibility meanLine="0" meanMarker="1" nonoutliers="0" outliers="1"/>
            <cx:statistics quartileMethod="inclusive"/>
          </cx:layoutPr>
        </cx:series>
        <cx:series layoutId="boxWhisker" uniqueId="{55D35D54-63EC-4A5A-AFEE-23A80798BDB2}">
          <cx:tx>
            <cx:txData>
              <cx:f>_xlchart.v1.368</cx:f>
              <cx:v>2025</cx:v>
            </cx:txData>
          </cx:tx>
          <cx:dataId val="15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.0399999991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1180000000000.0002"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_xlchart.v1.371</cx:f>
      </cx:numDim>
    </cx:data>
    <cx:data id="1">
      <cx:numDim type="val">
        <cx:f>_xlchart.v1.373</cx:f>
      </cx:numDim>
    </cx:data>
    <cx:data id="2">
      <cx:numDim type="val">
        <cx:f>_xlchart.v1.375</cx:f>
      </cx:numDim>
    </cx:data>
    <cx:data id="3">
      <cx:numDim type="val">
        <cx:f>_xlchart.v1.377</cx:f>
      </cx:numDim>
    </cx:data>
    <cx:data id="4">
      <cx:numDim type="val">
        <cx:f>_xlchart.v1.379</cx:f>
      </cx:numDim>
    </cx:data>
    <cx:data id="5">
      <cx:numDim type="val">
        <cx:f>_xlchart.v1.381</cx:f>
      </cx:numDim>
    </cx:data>
    <cx:data id="6">
      <cx:numDim type="val">
        <cx:f>_xlchart.v1.383</cx:f>
      </cx:numDim>
    </cx:data>
    <cx:data id="7">
      <cx:numDim type="val">
        <cx:f>_xlchart.v1.385</cx:f>
      </cx:numDim>
    </cx:data>
    <cx:data id="8">
      <cx:numDim type="val">
        <cx:f>_xlchart.v1.387</cx:f>
      </cx:numDim>
    </cx:data>
    <cx:data id="9">
      <cx:numDim type="val">
        <cx:f>_xlchart.v1.389</cx:f>
      </cx:numDim>
    </cx:data>
    <cx:data id="10">
      <cx:numDim type="val">
        <cx:f>_xlchart.v1.391</cx:f>
      </cx:numDim>
    </cx:data>
    <cx:data id="11">
      <cx:numDim type="val">
        <cx:f>_xlchart.v1.393</cx:f>
      </cx:numDim>
    </cx:data>
    <cx:data id="12">
      <cx:numDim type="val">
        <cx:f>_xlchart.v1.395</cx:f>
      </cx:numDim>
    </cx:data>
    <cx:data id="13">
      <cx:numDim type="val">
        <cx:f>_xlchart.v1.397</cx:f>
      </cx:numDim>
    </cx:data>
    <cx:data id="14">
      <cx:numDim type="val">
        <cx:f>_xlchart.v1.399</cx:f>
      </cx:numDim>
    </cx:data>
  </cx:chartData>
  <cx:chart>
    <cx:title pos="t" align="ctr" overlay="0">
      <cx:tx>
        <cx:txData>
          <cx:v>Device_count auf Blogger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Device_count auf Blogger</a:t>
          </a:r>
        </a:p>
      </cx:txPr>
    </cx:title>
    <cx:plotArea>
      <cx:plotAreaRegion>
        <cx:series layoutId="boxWhisker" uniqueId="{BB53A462-318E-40C6-91A4-736AB73BC5CE}">
          <cx:tx>
            <cx:txData>
              <cx:f>_xlchart.v1.370</cx:f>
              <cx:v>1950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9F26D217-B8BB-46A7-8227-9041B84E0757}">
          <cx:tx>
            <cx:txData>
              <cx:f>_xlchart.v1.372</cx:f>
              <cx:v>2003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68B6B4F6-C412-4B35-8450-4914E2A3901E}">
          <cx:tx>
            <cx:txData>
              <cx:f>_xlchart.v1.374</cx:f>
              <cx:v>2006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58D46920-BB92-4877-8186-4B8539DE1F8E}">
          <cx:tx>
            <cx:txData>
              <cx:f>_xlchart.v1.376</cx:f>
              <cx:v>2010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41914344-2469-460E-BBE0-96E6231E94D1}">
          <cx:tx>
            <cx:txData>
              <cx:f>_xlchart.v1.378</cx:f>
              <cx:v>2012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28D1394B-5C05-4180-A378-BD62BD808758}">
          <cx:tx>
            <cx:txData>
              <cx:f>_xlchart.v1.380</cx:f>
              <cx:v>2014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1C19105A-1DF5-4302-998B-7C7506A10D41}">
          <cx:tx>
            <cx:txData>
              <cx:f>_xlchart.v1.382</cx:f>
              <cx:v>2015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F855CB15-7CA6-449B-A574-A9986A8FE699}">
          <cx:tx>
            <cx:txData>
              <cx:f>_xlchart.v1.384</cx:f>
              <cx:v>2016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E5459651-4208-4FDE-8D41-EC04FD12B8F1}">
          <cx:tx>
            <cx:txData>
              <cx:f>_xlchart.v1.386</cx:f>
              <cx:v>2017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F63DB9A0-54AF-483E-929E-2F786613DD49}">
          <cx:tx>
            <cx:txData>
              <cx:f>_xlchart.v1.388</cx:f>
              <cx:v>2019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0F0A47EB-2F71-40BE-841D-7537433D3C8D}">
          <cx:tx>
            <cx:txData>
              <cx:f>_xlchart.v1.390</cx:f>
              <cx:v>2020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BA68B35C-1FB9-4497-92A1-F140D30F4296}">
          <cx:tx>
            <cx:txData>
              <cx:f>_xlchart.v1.392</cx:f>
              <cx:v>2021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51BA0AFE-BF80-4918-8840-9A0750E9D7D9}">
          <cx:tx>
            <cx:txData>
              <cx:f>_xlchart.v1.394</cx:f>
              <cx:v>2023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397D3234-2107-4E26-BAEF-338F2003C9A5}">
          <cx:tx>
            <cx:txData>
              <cx:f>_xlchart.v1.396</cx:f>
              <cx:v>2025</cx:v>
            </cx:txData>
          </cx:tx>
          <cx:dataId val="13"/>
          <cx:layoutPr>
            <cx:visibility meanLine="0" meanMarker="1" nonoutliers="0" outliers="1"/>
            <cx:statistics quartileMethod="inclusive"/>
          </cx:layoutPr>
        </cx:series>
        <cx:series layoutId="boxWhisker" uniqueId="{4BEBB6CD-3D2D-4834-AFDB-655CB73A1C52}">
          <cx:tx>
            <cx:txData>
              <cx:f>_xlchart.v1.398</cx:f>
              <cx:v>2026</cx:v>
            </cx:txData>
          </cx:tx>
          <cx:dataId val="14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.170000002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534999999999.99994"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_xlchart.v1.401</cx:f>
      </cx:numDim>
    </cx:data>
    <cx:data id="1">
      <cx:numDim type="val">
        <cx:f>_xlchart.v1.403</cx:f>
      </cx:numDim>
    </cx:data>
    <cx:data id="2">
      <cx:numDim type="val">
        <cx:f>_xlchart.v1.405</cx:f>
      </cx:numDim>
    </cx:data>
    <cx:data id="3">
      <cx:numDim type="val">
        <cx:f>_xlchart.v1.407</cx:f>
      </cx:numDim>
    </cx:data>
    <cx:data id="4">
      <cx:numDim type="val">
        <cx:f>_xlchart.v1.409</cx:f>
      </cx:numDim>
    </cx:data>
    <cx:data id="5">
      <cx:numDim type="val">
        <cx:f>_xlchart.v1.411</cx:f>
      </cx:numDim>
    </cx:data>
    <cx:data id="6">
      <cx:numDim type="val">
        <cx:f>_xlchart.v1.413</cx:f>
      </cx:numDim>
    </cx:data>
    <cx:data id="7">
      <cx:numDim type="val">
        <cx:f>_xlchart.v1.415</cx:f>
      </cx:numDim>
    </cx:data>
    <cx:data id="8">
      <cx:numDim type="val">
        <cx:f>_xlchart.v1.417</cx:f>
      </cx:numDim>
    </cx:data>
    <cx:data id="9">
      <cx:numDim type="val">
        <cx:f>_xlchart.v1.419</cx:f>
      </cx:numDim>
    </cx:data>
    <cx:data id="10">
      <cx:numDim type="val">
        <cx:f>_xlchart.v1.421</cx:f>
      </cx:numDim>
    </cx:data>
    <cx:data id="11">
      <cx:numDim type="val">
        <cx:f>_xlchart.v1.423</cx:f>
      </cx:numDim>
    </cx:data>
    <cx:data id="12">
      <cx:numDim type="val">
        <cx:f>_xlchart.v1.425</cx:f>
      </cx:numDim>
    </cx:data>
  </cx:chartData>
  <cx:chart>
    <cx:title pos="t" align="ctr" overlay="0">
      <cx:tx>
        <cx:txData>
          <cx:v>Device_count(consultant expert)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Device_count(consultant expert)</a:t>
          </a:r>
        </a:p>
      </cx:txPr>
    </cx:title>
    <cx:plotArea>
      <cx:plotAreaRegion>
        <cx:series layoutId="boxWhisker" uniqueId="{2F749A10-3571-4901-8402-E3E918CE314E}">
          <cx:tx>
            <cx:txData>
              <cx:f>_xlchart.v1.400</cx:f>
              <cx:v>1950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CF137399-F36D-41BD-BED7-73DA07AED102}">
          <cx:tx>
            <cx:txData>
              <cx:f>_xlchart.v1.402</cx:f>
              <cx:v>1975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5BAFB61A-FF95-4926-876E-8EF402005930}">
          <cx:tx>
            <cx:txData>
              <cx:f>_xlchart.v1.404</cx:f>
              <cx:v>2003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EB7F1B94-E314-4717-ACE8-36F10DBBA709}">
          <cx:tx>
            <cx:txData>
              <cx:f>_xlchart.v1.406</cx:f>
              <cx:v>2009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C3A4C85A-3C63-46A4-BC9B-A84B4D4271EA}">
          <cx:tx>
            <cx:txData>
              <cx:f>_xlchart.v1.408</cx:f>
              <cx:v>2011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9908BB88-EE86-4F6D-99A8-586883E241D1}">
          <cx:tx>
            <cx:txData>
              <cx:f>_xlchart.v1.410</cx:f>
              <cx:v>2014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9C994087-9580-4788-AEA3-5FDF47FEDB7C}">
          <cx:tx>
            <cx:txData>
              <cx:f>_xlchart.v1.412</cx:f>
              <cx:v>2015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8AA5373E-C08B-4353-9F78-A2979F929EC4}">
          <cx:tx>
            <cx:txData>
              <cx:f>_xlchart.v1.414</cx:f>
              <cx:v>2016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496E625E-F0A6-4189-8755-B254EA6A4239}">
          <cx:tx>
            <cx:txData>
              <cx:f>_xlchart.v1.416</cx:f>
              <cx:v>2017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3C533314-F798-4D3D-85DE-290158925924}">
          <cx:tx>
            <cx:txData>
              <cx:f>_xlchart.v1.418</cx:f>
              <cx:v>2020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B678257C-C990-4243-B0D7-88B06C9ED689}">
          <cx:tx>
            <cx:txData>
              <cx:f>_xlchart.v1.420</cx:f>
              <cx:v>2021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E941B5DF-5683-427A-BBB9-BC838BBA385E}">
          <cx:tx>
            <cx:txData>
              <cx:f>_xlchart.v1.422</cx:f>
              <cx:v>2030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E0F7207F-EA4F-41B1-A0E4-98D41DBE30BF}">
          <cx:tx>
            <cx:txData>
              <cx:f>_xlchart.v1.424</cx:f>
              <cx:v>2050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.25999999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_xlchart.v1.427</cx:f>
      </cx:numDim>
    </cx:data>
    <cx:data id="1">
      <cx:numDim type="val">
        <cx:f>_xlchart.v1.429</cx:f>
      </cx:numDim>
    </cx:data>
    <cx:data id="2">
      <cx:numDim type="val">
        <cx:f>_xlchart.v1.431</cx:f>
      </cx:numDim>
    </cx:data>
    <cx:data id="3">
      <cx:numDim type="val">
        <cx:f>_xlchart.v1.433</cx:f>
      </cx:numDim>
    </cx:data>
    <cx:data id="4">
      <cx:numDim type="val">
        <cx:f>_xlchart.v1.435</cx:f>
      </cx:numDim>
    </cx:data>
    <cx:data id="5">
      <cx:numDim type="val">
        <cx:f>_xlchart.v1.437</cx:f>
      </cx:numDim>
    </cx:data>
    <cx:data id="6">
      <cx:numDim type="val">
        <cx:f>_xlchart.v1.439</cx:f>
      </cx:numDim>
    </cx:data>
    <cx:data id="7">
      <cx:numDim type="val">
        <cx:f>_xlchart.v1.441</cx:f>
      </cx:numDim>
    </cx:data>
    <cx:data id="8">
      <cx:numDim type="val">
        <cx:f>_xlchart.v1.443</cx:f>
      </cx:numDim>
    </cx:data>
    <cx:data id="9">
      <cx:numDim type="val">
        <cx:f>_xlchart.v1.445</cx:f>
      </cx:numDim>
    </cx:data>
    <cx:data id="10">
      <cx:numDim type="val">
        <cx:f>_xlchart.v1.447</cx:f>
      </cx:numDim>
    </cx:data>
    <cx:data id="11">
      <cx:numDim type="val">
        <cx:f>_xlchart.v1.449</cx:f>
      </cx:numDim>
    </cx:data>
    <cx:data id="12">
      <cx:numDim type="val">
        <cx:f>_xlchart.v1.451</cx:f>
      </cx:numDim>
    </cx:data>
    <cx:data id="13">
      <cx:numDim type="val">
        <cx:f>_xlchart.v1.453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Market_volume auf Journalist</a:t>
            </a:r>
            <a:endPara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917A7DD7-A643-4AAE-BFBA-F23850BE6CEE}">
          <cx:tx>
            <cx:txData>
              <cx:f>_xlchart.v1.426</cx:f>
              <cx:v>2012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F6221A0D-9D0A-48BC-973E-1B4F2D5B48EF}">
          <cx:tx>
            <cx:txData>
              <cx:f>_xlchart.v1.428</cx:f>
              <cx:v>2013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4105A81B-6B2E-41D5-9D75-8CABD7F93704}">
          <cx:tx>
            <cx:txData>
              <cx:f>_xlchart.v1.430</cx:f>
              <cx:v>2014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42726438-BAEF-49E5-9566-56198CD68EAA}">
          <cx:tx>
            <cx:txData>
              <cx:f>_xlchart.v1.432</cx:f>
              <cx:v>2015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13D2213A-58CE-4A43-A04B-1FC41F56004D}">
          <cx:tx>
            <cx:txData>
              <cx:f>_xlchart.v1.434</cx:f>
              <cx:v>2016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B47EDFC2-A3A1-4062-B204-05F14B71F573}">
          <cx:tx>
            <cx:txData>
              <cx:f>_xlchart.v1.436</cx:f>
              <cx:v>2017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1C2DFAF7-2DB9-4353-9343-4590762D8F6A}">
          <cx:tx>
            <cx:txData>
              <cx:f>_xlchart.v1.438</cx:f>
              <cx:v>2018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76E5DD8D-F595-4DF7-8A0C-6DFC2CABE23A}">
          <cx:tx>
            <cx:txData>
              <cx:f>_xlchart.v1.440</cx:f>
              <cx:v>2019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7BA71B20-5909-49DF-8408-EC5BC3ADFC4C}">
          <cx:tx>
            <cx:txData>
              <cx:f>_xlchart.v1.442</cx:f>
              <cx:v>2020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7F774965-AE72-4055-81C1-3403ECA64457}">
          <cx:tx>
            <cx:txData>
              <cx:f>_xlchart.v1.444</cx:f>
              <cx:v>2021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172B32A4-C414-479A-9478-DC0B2FE7EB63}">
          <cx:tx>
            <cx:txData>
              <cx:f>_xlchart.v1.446</cx:f>
              <cx:v>2022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D0D16DAD-BEE8-457E-8F52-70D60AE03AF9}">
          <cx:tx>
            <cx:txData>
              <cx:f>_xlchart.v1.448</cx:f>
              <cx:v>2023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0018E6DE-C73F-4A0C-9EBC-60DB16840596}">
          <cx:tx>
            <cx:txData>
              <cx:f>_xlchart.v1.450</cx:f>
              <cx:v>2024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316E422B-2A91-435A-966C-D5A9A5984B23}">
          <cx:tx>
            <cx:txData>
              <cx:f>_xlchart.v1.452</cx:f>
              <cx:v>2025</cx:v>
            </cx:txData>
          </cx:tx>
          <cx:dataId val="13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.310000002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_xlchart.v1.455</cx:f>
      </cx:numDim>
    </cx:data>
    <cx:data id="1">
      <cx:numDim type="val">
        <cx:f>_xlchart.v1.457</cx:f>
      </cx:numDim>
    </cx:data>
    <cx:data id="2">
      <cx:numDim type="val">
        <cx:f>_xlchart.v1.459</cx:f>
      </cx:numDim>
    </cx:data>
    <cx:data id="3">
      <cx:numDim type="val">
        <cx:f>_xlchart.v1.461</cx:f>
      </cx:numDim>
    </cx:data>
    <cx:data id="4">
      <cx:numDim type="val">
        <cx:f>_xlchart.v1.463</cx:f>
      </cx:numDim>
    </cx:data>
    <cx:data id="5">
      <cx:numDim type="val">
        <cx:f>_xlchart.v1.465</cx:f>
      </cx:numDim>
    </cx:data>
    <cx:data id="6">
      <cx:numDim type="val">
        <cx:f>_xlchart.v1.467</cx:f>
      </cx:numDim>
    </cx:data>
    <cx:data id="7">
      <cx:numDim type="val">
        <cx:f>_xlchart.v1.469</cx:f>
      </cx:numDim>
    </cx:data>
    <cx:data id="8">
      <cx:numDim type="val">
        <cx:f>_xlchart.v1.471</cx:f>
      </cx:numDim>
    </cx:data>
    <cx:data id="9">
      <cx:numDim type="val">
        <cx:f>_xlchart.v1.473</cx:f>
      </cx:numDim>
    </cx:data>
    <cx:data id="10">
      <cx:numDim type="val">
        <cx:f>_xlchart.v1.475</cx:f>
      </cx:numDim>
    </cx:data>
    <cx:data id="11">
      <cx:numDim type="val">
        <cx:f>_xlchart.v1.477</cx:f>
      </cx:numDim>
    </cx:data>
    <cx:data id="12">
      <cx:numDim type="val">
        <cx:f>_xlchart.v1.479</cx:f>
      </cx:numDim>
    </cx:data>
    <cx:data id="13">
      <cx:numDim type="val">
        <cx:f>_xlchart.v1.481</cx:f>
      </cx:numDim>
    </cx:data>
    <cx:data id="14">
      <cx:numDim type="val">
        <cx:f>_xlchart.v1.483</cx:f>
      </cx:numDim>
    </cx:data>
    <cx:data id="15">
      <cx:numDim type="val">
        <cx:f>_xlchart.v1.485</cx:f>
      </cx:numDim>
    </cx:data>
    <cx:data id="16">
      <cx:numDim type="val">
        <cx:f>_xlchart.v1.487</cx:f>
      </cx:numDim>
    </cx:data>
    <cx:data id="17">
      <cx:numDim type="val">
        <cx:f>_xlchart.v1.489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Market_volume auf Blogger</a:t>
            </a:r>
            <a:endPara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38455D46-C149-4F4F-9EB5-BB488750BAF5}">
          <cx:tx>
            <cx:txData>
              <cx:f>_xlchart.v1.454</cx:f>
              <cx:v>2010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B2A06C48-BFD7-45E0-992A-D75684C133E7}">
          <cx:tx>
            <cx:txData>
              <cx:f>_xlchart.v1.456</cx:f>
              <cx:v>2012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06C183BC-6040-4A73-9223-4720A0D49237}">
          <cx:tx>
            <cx:txData>
              <cx:f>_xlchart.v1.458</cx:f>
              <cx:v>2013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6299090D-3CF6-4EE1-A5B8-473A0C7B2221}">
          <cx:tx>
            <cx:txData>
              <cx:f>_xlchart.v1.460</cx:f>
              <cx:v>2015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353B0881-0FC3-418C-A1DB-98DA227CC84E}">
          <cx:tx>
            <cx:txData>
              <cx:f>_xlchart.v1.462</cx:f>
              <cx:v>2016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F131B73C-AB42-4DCA-AB05-1E5A5A09690A}">
          <cx:tx>
            <cx:txData>
              <cx:f>_xlchart.v1.464</cx:f>
              <cx:v>2018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11DB9D48-876B-4B62-A5AD-06031CAEBE04}">
          <cx:tx>
            <cx:txData>
              <cx:f>_xlchart.v1.466</cx:f>
              <cx:v>2019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AEDC14EA-8997-4C8C-85E0-B402ADCA4E0A}">
          <cx:tx>
            <cx:txData>
              <cx:f>_xlchart.v1.468</cx:f>
              <cx:v>2020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E7FEB780-014B-4E04-978E-08964C2F5122}">
          <cx:tx>
            <cx:txData>
              <cx:f>_xlchart.v1.470</cx:f>
              <cx:v>2021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0539AAAC-878A-45A3-9021-4E39D1B9C9FE}">
          <cx:tx>
            <cx:txData>
              <cx:f>_xlchart.v1.472</cx:f>
              <cx:v>2022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68D4894A-6112-42AB-931E-6FE7A3DE458D}">
          <cx:tx>
            <cx:txData>
              <cx:f>_xlchart.v1.474</cx:f>
              <cx:v>2023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12195FF2-1972-4DF9-AB58-3AD4536A770A}">
          <cx:tx>
            <cx:txData>
              <cx:f>_xlchart.v1.476</cx:f>
              <cx:v>2024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790DB1EB-0A54-4C9D-8BF7-FD54ECCE4837}">
          <cx:tx>
            <cx:txData>
              <cx:f>_xlchart.v1.478</cx:f>
              <cx:v>2025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F474C35D-8BD8-4528-82CC-B6CB5AC85887}">
          <cx:tx>
            <cx:txData>
              <cx:f>_xlchart.v1.480</cx:f>
              <cx:v>2026</cx:v>
            </cx:txData>
          </cx:tx>
          <cx:dataId val="13"/>
          <cx:layoutPr>
            <cx:visibility meanLine="0" meanMarker="1" nonoutliers="0" outliers="1"/>
            <cx:statistics quartileMethod="inclusive"/>
          </cx:layoutPr>
        </cx:series>
        <cx:series layoutId="boxWhisker" uniqueId="{365FCFE5-FABA-49A8-B022-8EDD48D862B3}">
          <cx:tx>
            <cx:txData>
              <cx:f>_xlchart.v1.482</cx:f>
              <cx:v>2027</cx:v>
            </cx:txData>
          </cx:tx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4C8D9B5F-F6A9-45D4-BEDD-D7AB1DF7B146}">
          <cx:tx>
            <cx:txData>
              <cx:f>_xlchart.v1.484</cx:f>
              <cx:v>2030</cx:v>
            </cx:txData>
          </cx:tx>
          <cx:dataId val="15"/>
          <cx:layoutPr>
            <cx:visibility meanLine="0" meanMarker="1" nonoutliers="0" outliers="1"/>
            <cx:statistics quartileMethod="inclusive"/>
          </cx:layoutPr>
        </cx:series>
        <cx:series layoutId="boxWhisker" uniqueId="{1844DFC3-6BF4-418C-A50E-ACEB17852D3B}">
          <cx:tx>
            <cx:txData>
              <cx:f>_xlchart.v1.486</cx:f>
              <cx:v>2035</cx:v>
            </cx:txData>
          </cx:tx>
          <cx:dataId val="16"/>
          <cx:layoutPr>
            <cx:visibility meanLine="0" meanMarker="1" nonoutliers="0" outliers="1"/>
            <cx:statistics quartileMethod="inclusive"/>
          </cx:layoutPr>
        </cx:series>
        <cx:series layoutId="boxWhisker" uniqueId="{3F7E2B29-C947-41EB-911B-6902543DB8BF}">
          <cx:tx>
            <cx:txData>
              <cx:f>_xlchart.v1.488</cx:f>
              <cx:v>2036</cx:v>
            </cx:txData>
          </cx:tx>
          <cx:dataId val="17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_xlchart.v1.491</cx:f>
      </cx:numDim>
    </cx:data>
    <cx:data id="1">
      <cx:numDim type="val">
        <cx:f>_xlchart.v1.493</cx:f>
      </cx:numDim>
    </cx:data>
    <cx:data id="2">
      <cx:numDim type="val">
        <cx:f>_xlchart.v1.495</cx:f>
      </cx:numDim>
    </cx:data>
    <cx:data id="3">
      <cx:numDim type="val">
        <cx:f>_xlchart.v1.497</cx:f>
      </cx:numDim>
    </cx:data>
    <cx:data id="4">
      <cx:numDim type="val">
        <cx:f>_xlchart.v1.499</cx:f>
      </cx:numDim>
    </cx:data>
    <cx:data id="5">
      <cx:numDim type="val">
        <cx:f>_xlchart.v1.501</cx:f>
      </cx:numDim>
    </cx:data>
    <cx:data id="6">
      <cx:numDim type="val">
        <cx:f>_xlchart.v1.503</cx:f>
      </cx:numDim>
    </cx:data>
    <cx:data id="7">
      <cx:numDim type="val">
        <cx:f>_xlchart.v1.505</cx:f>
      </cx:numDim>
    </cx:data>
    <cx:data id="8">
      <cx:numDim type="val">
        <cx:f>_xlchart.v1.507</cx:f>
      </cx:numDim>
    </cx:data>
    <cx:data id="9">
      <cx:numDim type="val">
        <cx:f>_xlchart.v1.509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Market_volume auf Scientist</a:t>
            </a:r>
            <a:endPara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A979320D-D33D-4743-8C81-9D6387A64C8A}">
          <cx:tx>
            <cx:txData>
              <cx:f>_xlchart.v1.490</cx:f>
              <cx:v>2014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6005DB48-18FB-4800-9139-ED42ED01CF6E}">
          <cx:tx>
            <cx:txData>
              <cx:f>_xlchart.v1.492</cx:f>
              <cx:v>2015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D104F343-37C8-4042-A2EA-1C40B9D394B3}">
          <cx:tx>
            <cx:txData>
              <cx:f>_xlchart.v1.494</cx:f>
              <cx:v>2016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29AEE6AB-7156-409A-AEE7-24ACD0EEF031}">
          <cx:tx>
            <cx:txData>
              <cx:f>_xlchart.v1.496</cx:f>
              <cx:v>2017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C5B50D6F-8962-4943-86A0-0245CEB01652}">
          <cx:tx>
            <cx:txData>
              <cx:f>_xlchart.v1.498</cx:f>
              <cx:v>2019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87E184F9-A4E7-4207-83C8-AD01C4EF7D38}">
          <cx:tx>
            <cx:txData>
              <cx:f>_xlchart.v1.500</cx:f>
              <cx:v>2020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030B03B6-5FFA-4558-8DE3-7CABD29B2031}">
          <cx:tx>
            <cx:txData>
              <cx:f>_xlchart.v1.502</cx:f>
              <cx:v>2022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6B447F91-C04A-4510-8986-D03E2049066C}">
          <cx:tx>
            <cx:txData>
              <cx:f>_xlchart.v1.504</cx:f>
              <cx:v>2025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7D993BEE-EE2C-44C7-8CA7-58532FF3042F}">
          <cx:tx>
            <cx:txData>
              <cx:f>_xlchart.v1.506</cx:f>
              <cx:v>2028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C626B9FF-9F93-4568-B280-B819F1BBF976}">
          <cx:tx>
            <cx:txData>
              <cx:f>_xlchart.v1.508</cx:f>
              <cx:v>2030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.300000012"/>
        <cx:title>
          <cx:tx>
            <cx:txData>
              <cx:v>Prognosis_yearl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Prognosis_yearl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_xlchart.v1.511</cx:f>
      </cx:numDim>
    </cx:data>
    <cx:data id="1">
      <cx:numDim type="val">
        <cx:f>_xlchart.v1.513</cx:f>
      </cx:numDim>
    </cx:data>
    <cx:data id="2">
      <cx:numDim type="val">
        <cx:f>_xlchart.v1.515</cx:f>
      </cx:numDim>
    </cx:data>
    <cx:data id="3">
      <cx:numDim type="val">
        <cx:f>_xlchart.v1.517</cx:f>
      </cx:numDim>
    </cx:data>
    <cx:data id="4">
      <cx:numDim type="val">
        <cx:f>_xlchart.v1.519</cx:f>
      </cx:numDim>
    </cx:data>
    <cx:data id="5">
      <cx:numDim type="val">
        <cx:f>_xlchart.v1.521</cx:f>
      </cx:numDim>
    </cx:data>
    <cx:data id="6">
      <cx:numDim type="val">
        <cx:f>_xlchart.v1.523</cx:f>
      </cx:numDim>
    </cx:data>
    <cx:data id="7">
      <cx:numDim type="val">
        <cx:f>_xlchart.v1.525</cx:f>
      </cx:numDim>
    </cx:data>
    <cx:data id="8">
      <cx:numDim type="val">
        <cx:f>_xlchart.v1.527</cx:f>
      </cx:numDim>
    </cx:data>
    <cx:data id="9">
      <cx:numDim type="val">
        <cx:f>_xlchart.v1.529</cx:f>
      </cx:numDim>
    </cx:data>
    <cx:data id="10">
      <cx:numDim type="val">
        <cx:f>_xlchart.v1.531</cx:f>
      </cx:numDim>
    </cx:data>
    <cx:data id="11">
      <cx:numDim type="val">
        <cx:f>_xlchart.v1.533</cx:f>
      </cx:numDim>
    </cx:data>
    <cx:data id="12">
      <cx:numDim type="val">
        <cx:f>_xlchart.v1.535</cx:f>
      </cx:numDim>
    </cx:data>
  </cx:chartData>
  <cx:chart>
    <cx:title pos="t" align="ctr" overlay="0">
      <cx:tx>
        <cx:txData>
          <cx:v>Market_volume auf Consultant(expert)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Market_volume auf Consultant(expert)</a:t>
          </a:r>
        </a:p>
      </cx:txPr>
    </cx:title>
    <cx:plotArea>
      <cx:plotAreaRegion>
        <cx:series layoutId="boxWhisker" uniqueId="{8BBD6EA3-01BF-4C00-8CEE-3D2C58621044}">
          <cx:tx>
            <cx:txData>
              <cx:f>_xlchart.v1.510</cx:f>
              <cx:v>2014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ADC62F3-93F3-4726-AAF5-1C6517B0B760}">
          <cx:tx>
            <cx:txData>
              <cx:f>_xlchart.v1.512</cx:f>
              <cx:v>2015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4D993F90-7024-4B3A-9EE1-809381C43609}">
          <cx:tx>
            <cx:txData>
              <cx:f>_xlchart.v1.514</cx:f>
              <cx:v>2016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A900B6A2-630B-41A3-BE13-41053E3378E3}">
          <cx:tx>
            <cx:txData>
              <cx:f>_xlchart.v1.516</cx:f>
              <cx:v>2017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CDED3E31-70E4-488F-9E18-D6C513F0D3AD}">
          <cx:tx>
            <cx:txData>
              <cx:f>_xlchart.v1.518</cx:f>
              <cx:v>2018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4FADBB2C-70CA-463F-931B-35D713880FD3}">
          <cx:tx>
            <cx:txData>
              <cx:f>_xlchart.v1.520</cx:f>
              <cx:v>2019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2F62479D-8A0E-4FFC-BC53-9F734771CC11}">
          <cx:tx>
            <cx:txData>
              <cx:f>_xlchart.v1.522</cx:f>
              <cx:v>2020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5E97B226-ECE1-4E06-AA7D-2725D79D4110}">
          <cx:tx>
            <cx:txData>
              <cx:f>_xlchart.v1.524</cx:f>
              <cx:v>2021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E60080F4-F334-4747-8377-568588C86985}">
          <cx:tx>
            <cx:txData>
              <cx:f>_xlchart.v1.526</cx:f>
              <cx:v>2022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D92FA5EE-0D1F-4958-B896-C461493FEE08}">
          <cx:tx>
            <cx:txData>
              <cx:f>_xlchart.v1.528</cx:f>
              <cx:v>2025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D73F6F87-FB54-4149-9CB6-7EC298A3B01F}">
          <cx:tx>
            <cx:txData>
              <cx:f>_xlchart.v1.530</cx:f>
              <cx:v>2026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60C3FA13-D5F1-4A97-9CA8-8DA226128F78}">
          <cx:tx>
            <cx:txData>
              <cx:f>_xlchart.v1.532</cx:f>
              <cx:v>2029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A58C3A94-B8F7-42C3-958A-9C5AB4FD76CF}">
          <cx:tx>
            <cx:txData>
              <cx:f>_xlchart.v1.534</cx:f>
              <cx:v>2030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.400000006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  <cx:data id="1">
      <cx:numDim type="val">
        <cx:f>_xlchart.v1.31</cx:f>
      </cx:numDim>
    </cx:data>
    <cx:data id="2">
      <cx:numDim type="val">
        <cx:f>_xlchart.v1.33</cx:f>
      </cx:numDim>
    </cx:data>
    <cx:data id="3">
      <cx:numDim type="val">
        <cx:f>_xlchart.v1.35</cx:f>
      </cx:numDim>
    </cx:data>
    <cx:data id="4">
      <cx:numDim type="val">
        <cx:f>_xlchart.v1.37</cx:f>
      </cx:numDim>
    </cx:data>
    <cx:data id="5">
      <cx:numDim type="val">
        <cx:f>_xlchart.v1.39</cx:f>
      </cx:numDim>
    </cx:data>
    <cx:data id="6">
      <cx:numDim type="val">
        <cx:f>_xlchart.v1.41</cx:f>
      </cx:numDim>
    </cx:data>
    <cx:data id="7">
      <cx:numDim type="val">
        <cx:f>_xlchart.v1.43</cx:f>
      </cx:numDim>
    </cx:data>
    <cx:data id="8">
      <cx:numDim type="val">
        <cx:f>_xlchart.v1.45</cx:f>
      </cx:numDim>
    </cx:data>
    <cx:data id="9">
      <cx:numDim type="val">
        <cx:f>_xlchart.v1.47</cx:f>
      </cx:numDim>
    </cx:data>
  </cx:chartData>
  <cx:chart>
    <cx:title pos="t" align="ctr" overlay="0">
      <cx:tx>
        <cx:txData>
          <cx:v>Device_count auf personal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Device_count auf personal</a:t>
          </a:r>
        </a:p>
      </cx:txPr>
    </cx:title>
    <cx:plotArea>
      <cx:plotAreaRegion>
        <cx:series layoutId="boxWhisker" uniqueId="{06003C58-F2E8-4826-949E-D6FF0C758008}">
          <cx:tx>
            <cx:txData>
              <cx:f>_xlchart.v1.28</cx:f>
              <cx:v>2015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E8D3A72F-BFF3-4CD5-A6BA-057158231CC0}">
          <cx:tx>
            <cx:txData>
              <cx:f>_xlchart.v1.30</cx:f>
              <cx:v>2016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0FD2609E-64B1-42AC-BE53-BB33F8E354C6}">
          <cx:tx>
            <cx:txData>
              <cx:f>_xlchart.v1.32</cx:f>
              <cx:v>2017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1E10BC31-0715-4458-9A5A-29F62A3CD5B2}">
          <cx:tx>
            <cx:txData>
              <cx:f>_xlchart.v1.34</cx:f>
              <cx:v>2018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EAD933B6-B16D-4AD5-9429-85A2865B20B3}">
          <cx:tx>
            <cx:txData>
              <cx:f>_xlchart.v1.36</cx:f>
              <cx:v>2019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FE83138C-E1ED-4CC8-BAB3-188A7CCDAFBA}">
          <cx:tx>
            <cx:txData>
              <cx:f>_xlchart.v1.38</cx:f>
              <cx:v>2020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493D671B-201C-42CC-9707-108BB7808513}">
          <cx:tx>
            <cx:txData>
              <cx:f>_xlchart.v1.40</cx:f>
              <cx:v>2021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507F62EE-7A7B-4B92-8B42-7AE62A7AE840}">
          <cx:tx>
            <cx:txData>
              <cx:f>_xlchart.v1.42</cx:f>
              <cx:v>2022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CA3D157F-C3DC-4815-93E2-C968D1A98654}">
          <cx:tx>
            <cx:txData>
              <cx:f>_xlchart.v1.44</cx:f>
              <cx:v>2024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4E7AA68E-7351-4EC1-96A0-B42E1CE9E03C}">
          <cx:tx>
            <cx:txData>
              <cx:f>_xlchart.v1.46</cx:f>
              <cx:v>2025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210000000000"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_xlchart.v1.537</cx:f>
      </cx:numDim>
    </cx:data>
    <cx:data id="1">
      <cx:numDim type="val">
        <cx:f>_xlchart.v1.539</cx:f>
      </cx:numDim>
    </cx:data>
    <cx:data id="2">
      <cx:numDim type="val">
        <cx:f>_xlchart.v1.541</cx:f>
      </cx:numDim>
    </cx:data>
    <cx:data id="3">
      <cx:numDim type="val">
        <cx:f>_xlchart.v1.543</cx:f>
      </cx:numDim>
    </cx:data>
    <cx:data id="4">
      <cx:numDim type="val">
        <cx:f>_xlchart.v1.545</cx:f>
      </cx:numDim>
    </cx:data>
    <cx:data id="5">
      <cx:numDim type="val">
        <cx:f>_xlchart.v1.547</cx:f>
      </cx:numDim>
    </cx:data>
    <cx:data id="6">
      <cx:numDim type="val">
        <cx:f>_xlchart.v1.549</cx:f>
      </cx:numDim>
    </cx:data>
    <cx:data id="7">
      <cx:numDim type="val">
        <cx:f>_xlchart.v1.551</cx:f>
      </cx:numDim>
    </cx:data>
    <cx:data id="8">
      <cx:numDim type="val">
        <cx:f>_xlchart.v1.553</cx:f>
      </cx:numDim>
    </cx:data>
    <cx:data id="9">
      <cx:numDim type="val">
        <cx:f>_xlchart.v1.555</cx:f>
      </cx:numDim>
    </cx:data>
    <cx:data id="10">
      <cx:numDim type="val">
        <cx:f>_xlchart.v1.557</cx:f>
      </cx:numDim>
    </cx:data>
    <cx:data id="11">
      <cx:numDim type="val">
        <cx:f>_xlchart.v1.559</cx:f>
      </cx:numDim>
    </cx:data>
    <cx:data id="12">
      <cx:numDim type="val">
        <cx:f>_xlchart.v1.561</cx:f>
      </cx:numDim>
    </cx:data>
    <cx:data id="13">
      <cx:numDim type="val">
        <cx:f>_xlchart.v1.563</cx:f>
      </cx:numDim>
    </cx:data>
    <cx:data id="14">
      <cx:numDim type="val">
        <cx:f>_xlchart.v1.565</cx:f>
      </cx:numDim>
    </cx:data>
    <cx:data id="15">
      <cx:numDim type="val">
        <cx:f>_xlchart.v1.567</cx:f>
      </cx:numDim>
    </cx:data>
    <cx:data id="16">
      <cx:numDim type="val">
        <cx:f>_xlchart.v1.569</cx:f>
      </cx:numDim>
    </cx:data>
    <cx:data id="17">
      <cx:numDim type="val">
        <cx:f>_xlchart.v1.571</cx:f>
      </cx:numDim>
    </cx:data>
    <cx:data id="18">
      <cx:numDim type="val">
        <cx:f>_xlchart.v1.573</cx:f>
      </cx:numDim>
    </cx:data>
    <cx:data id="19">
      <cx:numDim type="val">
        <cx:f>_xlchart.v1.575</cx:f>
      </cx:numDim>
    </cx:data>
    <cx:data id="20">
      <cx:numDim type="val">
        <cx:f>_xlchart.v1.577</cx:f>
      </cx:numDim>
    </cx:data>
    <cx:data id="21">
      <cx:numDim type="val">
        <cx:f>_xlchart.v1.579</cx:f>
      </cx:numDim>
    </cx:data>
  </cx:chartData>
  <cx:chart>
    <cx:title pos="t" align="ctr" overlay="0">
      <cx:tx>
        <cx:txData>
          <cx:v>Market_volume auf Company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Market_volume auf Company</a:t>
          </a:r>
        </a:p>
      </cx:txPr>
    </cx:title>
    <cx:plotArea>
      <cx:plotAreaRegion>
        <cx:series layoutId="boxWhisker" uniqueId="{72C5BBAB-3788-4BFE-9496-1B527292F2DC}">
          <cx:tx>
            <cx:txData>
              <cx:f>_xlchart.v1.536</cx:f>
              <cx:v>2007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92A49B75-2B00-4CFE-8552-804EF60BD3EA}">
          <cx:tx>
            <cx:txData>
              <cx:f>_xlchart.v1.538</cx:f>
              <cx:v>2008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C64B9F5E-20F8-41D2-8D14-E4EFBCD04ED5}">
          <cx:tx>
            <cx:txData>
              <cx:f>_xlchart.v1.540</cx:f>
              <cx:v>2009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3F446D08-921F-4637-8B5D-860060DD4262}">
          <cx:tx>
            <cx:txData>
              <cx:f>_xlchart.v1.542</cx:f>
              <cx:v>2010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2BAC851E-24C1-4D30-8017-1E3968D9FBDD}">
          <cx:tx>
            <cx:txData>
              <cx:f>_xlchart.v1.544</cx:f>
              <cx:v>2011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4C1BF6E8-9223-4078-992E-FAE058138625}">
          <cx:tx>
            <cx:txData>
              <cx:f>_xlchart.v1.546</cx:f>
              <cx:v>2012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360CFC80-AA9B-4F6C-9530-3FBC4E4B4438}">
          <cx:tx>
            <cx:txData>
              <cx:f>_xlchart.v1.548</cx:f>
              <cx:v>2013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7E96A3A8-E399-4530-B412-4435C357229B}">
          <cx:tx>
            <cx:txData>
              <cx:f>_xlchart.v1.550</cx:f>
              <cx:v>2014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326DD535-E959-4A40-BE4A-5E69673B1808}">
          <cx:tx>
            <cx:txData>
              <cx:f>_xlchart.v1.552</cx:f>
              <cx:v>2015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92C48FEB-535B-48DC-B4AD-8BA63FDD55D1}">
          <cx:tx>
            <cx:txData>
              <cx:f>_xlchart.v1.554</cx:f>
              <cx:v>2016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ECC24E38-EFCB-4977-8D14-E2B0139BC63D}">
          <cx:tx>
            <cx:txData>
              <cx:f>_xlchart.v1.556</cx:f>
              <cx:v>2017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C2B34E45-35A6-48F2-BF71-A184C6185145}">
          <cx:tx>
            <cx:txData>
              <cx:f>_xlchart.v1.558</cx:f>
              <cx:v>2018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2FF86877-8956-4FD4-962A-D0783E833EC3}">
          <cx:tx>
            <cx:txData>
              <cx:f>_xlchart.v1.560</cx:f>
              <cx:v>2019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35CE62F5-EC53-4447-9C5D-94B7EAC8846D}">
          <cx:tx>
            <cx:txData>
              <cx:f>_xlchart.v1.562</cx:f>
              <cx:v>2020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8ACD95F2-0672-42C2-A64F-B278AE8BEDBA}">
          <cx:tx>
            <cx:txData>
              <cx:f>_xlchart.v1.564</cx:f>
              <cx:v>2021</cx:v>
            </cx:txData>
          </cx:tx>
          <cx:dataId val="14"/>
          <cx:layoutPr>
            <cx:visibility meanLine="0" meanMarker="1" nonoutliers="0" outliers="1"/>
            <cx:statistics quartileMethod="inclusive"/>
          </cx:layoutPr>
        </cx:series>
        <cx:series layoutId="boxWhisker" uniqueId="{1248A2B2-3D65-413A-B07A-028981691D40}">
          <cx:tx>
            <cx:txData>
              <cx:f>_xlchart.v1.566</cx:f>
              <cx:v>2022</cx:v>
            </cx:txData>
          </cx:tx>
          <cx:dataId val="15"/>
          <cx:layoutPr>
            <cx:visibility meanLine="0" meanMarker="1" nonoutliers="0" outliers="1"/>
            <cx:statistics quartileMethod="inclusive"/>
          </cx:layoutPr>
        </cx:series>
        <cx:series layoutId="boxWhisker" uniqueId="{123ED44D-039D-43D7-A1F7-4F62602167D3}">
          <cx:tx>
            <cx:txData>
              <cx:f>_xlchart.v1.568</cx:f>
              <cx:v>2023</cx:v>
            </cx:txData>
          </cx:tx>
          <cx:dataId val="16"/>
          <cx:layoutPr>
            <cx:visibility meanLine="0" meanMarker="1" nonoutliers="0" outliers="1"/>
            <cx:statistics quartileMethod="inclusive"/>
          </cx:layoutPr>
        </cx:series>
        <cx:series layoutId="boxWhisker" uniqueId="{67225F1F-77E1-44B8-97F2-FAECAFF800EE}">
          <cx:tx>
            <cx:txData>
              <cx:f>_xlchart.v1.570</cx:f>
              <cx:v>2024</cx:v>
            </cx:txData>
          </cx:tx>
          <cx:dataId val="17"/>
          <cx:layoutPr>
            <cx:visibility meanLine="0" meanMarker="1" nonoutliers="0" outliers="1"/>
            <cx:statistics quartileMethod="inclusive"/>
          </cx:layoutPr>
        </cx:series>
        <cx:series layoutId="boxWhisker" uniqueId="{B1075A3D-D572-4081-94A4-D7785280EB70}">
          <cx:tx>
            <cx:txData>
              <cx:f>_xlchart.v1.572</cx:f>
              <cx:v>2025</cx:v>
            </cx:txData>
          </cx:tx>
          <cx:dataId val="18"/>
          <cx:layoutPr>
            <cx:visibility meanLine="0" meanMarker="1" nonoutliers="0" outliers="1"/>
            <cx:statistics quartileMethod="inclusive"/>
          </cx:layoutPr>
        </cx:series>
        <cx:series layoutId="boxWhisker" uniqueId="{0751D8BA-0976-4994-92B1-65DE07532ECB}">
          <cx:tx>
            <cx:txData>
              <cx:f>_xlchart.v1.574</cx:f>
              <cx:v>2026</cx:v>
            </cx:txData>
          </cx:tx>
          <cx:dataId val="19"/>
          <cx:layoutPr>
            <cx:visibility meanLine="0" meanMarker="1" nonoutliers="0" outliers="1"/>
            <cx:statistics quartileMethod="inclusive"/>
          </cx:layoutPr>
        </cx:series>
        <cx:series layoutId="boxWhisker" uniqueId="{96980391-296B-41C8-8615-81A96E0B758D}">
          <cx:tx>
            <cx:txData>
              <cx:f>_xlchart.v1.576</cx:f>
              <cx:v>2030</cx:v>
            </cx:txData>
          </cx:tx>
          <cx:dataId val="20"/>
          <cx:layoutPr>
            <cx:visibility meanLine="0" meanMarker="1" nonoutliers="0" outliers="1"/>
            <cx:statistics quartileMethod="inclusive"/>
          </cx:layoutPr>
        </cx:series>
        <cx:series layoutId="boxWhisker" uniqueId="{5FB330F2-A71B-41D7-A5E1-6816767F4863}">
          <cx:tx>
            <cx:txData>
              <cx:f>_xlchart.v1.578</cx:f>
              <cx:v>2032</cx:v>
            </cx:txData>
          </cx:tx>
          <cx:dataId val="2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.330000013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_xlchart.v1.581</cx:f>
      </cx:numDim>
    </cx:data>
    <cx:data id="1">
      <cx:numDim type="val">
        <cx:f>_xlchart.v1.583</cx:f>
      </cx:numDim>
    </cx:data>
    <cx:data id="2">
      <cx:numDim type="val">
        <cx:f>_xlchart.v1.585</cx:f>
      </cx:numDim>
    </cx:data>
    <cx:data id="3">
      <cx:numDim type="val">
        <cx:f>_xlchart.v1.587</cx:f>
      </cx:numDim>
    </cx:data>
  </cx:chartData>
  <cx:chart>
    <cx:title pos="t" align="ctr" overlay="0">
      <cx:tx>
        <cx:txData>
          <cx:v>Prognoseerfüllung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Prognoseerfüllung</a:t>
          </a:r>
        </a:p>
      </cx:txPr>
    </cx:title>
    <cx:plotArea>
      <cx:plotAreaRegion>
        <cx:series layoutId="boxWhisker" uniqueId="{C82BA036-2215-2E4D-8093-1CABCCDD737F}">
          <cx:tx>
            <cx:txData>
              <cx:f>_xlchart.v1.580</cx:f>
              <cx:v>2015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3DC92DD-91A6-6D49-90C3-286A484502EB}">
          <cx:tx>
            <cx:txData>
              <cx:f>_xlchart.v1.582</cx:f>
              <cx:v>2016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424205D-9A63-C445-AE84-798346252EF1}">
          <cx:tx>
            <cx:txData>
              <cx:f>_xlchart.v1.584</cx:f>
              <cx:v>2017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74B1ED3-CC5D-E643-A660-2B7DB6C2683B}">
          <cx:tx>
            <cx:txData>
              <cx:f>_xlchart.v1.586</cx:f>
              <cx:v>2018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2300000000000"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_xlchart.v1.589</cx:f>
      </cx:numDim>
    </cx:data>
    <cx:data id="1">
      <cx:numDim type="val">
        <cx:f>_xlchart.v1.591</cx:f>
      </cx:numDim>
    </cx:data>
    <cx:data id="2">
      <cx:numDim type="val">
        <cx:f>_xlchart.v1.593</cx:f>
      </cx:numDim>
    </cx:data>
    <cx:data id="3">
      <cx:numDim type="val">
        <cx:f>_xlchart.v1.595</cx:f>
      </cx:numDim>
    </cx:data>
    <cx:data id="4">
      <cx:numDim type="val">
        <cx:f>_xlchart.v1.597</cx:f>
      </cx:numDim>
    </cx:data>
    <cx:data id="5">
      <cx:numDim type="val">
        <cx:f>_xlchart.v1.599</cx:f>
      </cx:numDim>
    </cx:data>
    <cx:data id="6">
      <cx:numDim type="val">
        <cx:f>_xlchart.v1.601</cx:f>
      </cx:numDim>
    </cx:data>
    <cx:data id="7">
      <cx:numDim type="val">
        <cx:f>_xlchart.v1.603</cx:f>
      </cx:numDim>
    </cx:data>
    <cx:data id="8">
      <cx:numDim type="val">
        <cx:f>_xlchart.v1.605</cx:f>
      </cx:numDim>
    </cx:data>
    <cx:data id="9">
      <cx:numDim type="val">
        <cx:f>_xlchart.v1.607</cx:f>
      </cx:numDim>
    </cx:data>
    <cx:data id="10">
      <cx:numDim type="val">
        <cx:f>_xlchart.v1.609</cx:f>
      </cx:numDim>
    </cx:data>
    <cx:data id="11">
      <cx:numDim type="val">
        <cx:f>_xlchart.v1.611</cx:f>
      </cx:numDim>
    </cx:data>
    <cx:data id="12">
      <cx:numDim type="val">
        <cx:f>_xlchart.v1.613</cx:f>
      </cx:numDim>
    </cx:data>
    <cx:data id="13">
      <cx:numDim type="val">
        <cx:f>_xlchart.v1.615</cx:f>
      </cx:numDim>
    </cx:data>
    <cx:data id="14">
      <cx:numDim type="val">
        <cx:f>_xlchart.v1.617</cx:f>
      </cx:numDim>
    </cx:data>
    <cx:data id="15">
      <cx:numDim type="val">
        <cx:f>_xlchart.v1.619</cx:f>
      </cx:numDim>
    </cx:data>
    <cx:data id="16">
      <cx:numDim type="val">
        <cx:f>_xlchart.v1.621</cx:f>
      </cx:numDim>
    </cx:data>
  </cx:chartData>
  <cx:chart>
    <cx:title pos="t" align="ctr" overlay="0">
      <cx:tx>
        <cx:txData>
          <cx:v>Prognosehorizont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Prognosehorizont</a:t>
          </a:r>
        </a:p>
      </cx:txPr>
    </cx:title>
    <cx:plotArea>
      <cx:plotAreaRegion>
        <cx:series layoutId="boxWhisker" uniqueId="{ECF72A67-6D11-4B63-9C65-81324CC49026}">
          <cx:tx>
            <cx:txData>
              <cx:f>_xlchart.v1.588</cx:f>
              <cx:v>0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2B75F7A2-82DB-4070-979F-C1A4F5081235}">
          <cx:tx>
            <cx:txData>
              <cx:f>_xlchart.v1.590</cx:f>
              <cx:v>1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253DF524-7CD9-434D-844E-6DBD72E519CD}">
          <cx:tx>
            <cx:txData>
              <cx:f>_xlchart.v1.592</cx:f>
              <cx:v>2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6AF9B949-A0FA-4EA7-98D7-36904E3F105F}">
          <cx:tx>
            <cx:txData>
              <cx:f>_xlchart.v1.594</cx:f>
              <cx:v>3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050D6732-E582-4D0F-BF04-A305448DE523}">
          <cx:tx>
            <cx:txData>
              <cx:f>_xlchart.v1.596</cx:f>
              <cx:v>4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05FCCCDB-1889-4653-B783-7EF4EEC655E6}">
          <cx:tx>
            <cx:txData>
              <cx:f>_xlchart.v1.598</cx:f>
              <cx:v>5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22B4F65E-7F6C-446D-80E4-B14AE1B5B7FB}">
          <cx:tx>
            <cx:txData>
              <cx:f>_xlchart.v1.600</cx:f>
              <cx:v>6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623FF37B-45FC-4712-8170-E5F8E2520E60}">
          <cx:tx>
            <cx:txData>
              <cx:f>_xlchart.v1.602</cx:f>
              <cx:v>7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4FA0DDDC-9099-4574-BE6C-C5FB7F26B6EA}">
          <cx:tx>
            <cx:txData>
              <cx:f>_xlchart.v1.604</cx:f>
              <cx:v>8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6BE6958D-A116-4CC5-8086-DF590AC2005C}">
          <cx:tx>
            <cx:txData>
              <cx:f>_xlchart.v1.606</cx:f>
              <cx:v>9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4136C34C-5507-4BC5-B25B-B6C3C45B2497}">
          <cx:tx>
            <cx:txData>
              <cx:f>_xlchart.v1.608</cx:f>
              <cx:v>10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E4D567B5-DEB5-4417-8F98-47B84720DA74}">
          <cx:tx>
            <cx:txData>
              <cx:f>_xlchart.v1.610</cx:f>
              <cx:v>11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893A59D1-42F9-4BD5-9D9B-C62A8C01E108}">
          <cx:tx>
            <cx:txData>
              <cx:f>_xlchart.v1.612</cx:f>
              <cx:v>12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C06B636D-7150-4AE9-81B6-D8F3C88615BE}">
          <cx:tx>
            <cx:txData>
              <cx:f>_xlchart.v1.614</cx:f>
              <cx:v>13</cx:v>
            </cx:txData>
          </cx:tx>
          <cx:dataId val="13"/>
          <cx:layoutPr>
            <cx:visibility meanLine="0" meanMarker="1" nonoutliers="0" outliers="1"/>
            <cx:statistics quartileMethod="inclusive"/>
          </cx:layoutPr>
        </cx:series>
        <cx:series layoutId="boxWhisker" uniqueId="{2517C507-4866-475D-B61E-020CC5579F8F}">
          <cx:tx>
            <cx:txData>
              <cx:f>_xlchart.v1.616</cx:f>
              <cx:v>23</cx:v>
            </cx:txData>
          </cx:tx>
          <cx:dataId val="14"/>
          <cx:layoutPr>
            <cx:visibility meanLine="0" meanMarker="1" nonoutliers="0" outliers="1"/>
            <cx:statistics quartileMethod="inclusive"/>
          </cx:layoutPr>
        </cx:series>
        <cx:series layoutId="boxWhisker" uniqueId="{5A0C853D-57A3-4504-BB86-98EDF399582A}">
          <cx:tx>
            <cx:txData>
              <cx:f>_xlchart.v1.618</cx:f>
              <cx:v>66</cx:v>
            </cx:txData>
          </cx:tx>
          <cx:dataId val="15"/>
          <cx:layoutPr>
            <cx:visibility meanLine="0" meanMarker="1" nonoutliers="0" outliers="1"/>
            <cx:statistics quartileMethod="inclusive"/>
          </cx:layoutPr>
        </cx:series>
        <cx:series layoutId="boxWhisker" uniqueId="{55AC1FF2-F166-43C1-8F61-FA3A0E3A7250}">
          <cx:tx>
            <cx:txData>
              <cx:f>_xlchart.v1.620</cx:f>
              <cx:v>68</cx:v>
            </cx:txData>
          </cx:tx>
          <cx:dataId val="16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.200000003"/>
        <cx:title>
          <cx:tx>
            <cx:txData>
              <cx:v>Zeitspanne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Zeitspanne</a:t>
              </a:r>
            </a:p>
          </cx:txPr>
        </cx:title>
        <cx:tickLabels/>
      </cx:axis>
      <cx:axis id="1">
        <cx:valScaling max="700000000000"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de-DE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_xlchart.v1.49</cx:f>
      </cx:numDim>
    </cx:data>
    <cx:data id="1">
      <cx:numDim type="val">
        <cx:f>_xlchart.v1.51</cx:f>
      </cx:numDim>
    </cx:data>
    <cx:data id="2">
      <cx:numDim type="val">
        <cx:f>_xlchart.v1.53</cx:f>
      </cx:numDim>
    </cx:data>
    <cx:data id="3">
      <cx:numDim type="val">
        <cx:f>_xlchart.v1.55</cx:f>
      </cx:numDim>
    </cx:data>
    <cx:data id="4">
      <cx:numDim type="val">
        <cx:f>_xlchart.v1.57</cx:f>
      </cx:numDim>
    </cx:data>
    <cx:data id="5">
      <cx:numDim type="val">
        <cx:f>_xlchart.v1.59</cx:f>
      </cx:numDim>
    </cx:data>
    <cx:data id="6">
      <cx:numDim type="val">
        <cx:f>_xlchart.v1.61</cx:f>
      </cx:numDim>
    </cx:data>
    <cx:data id="7">
      <cx:numDim type="val">
        <cx:f>_xlchart.v1.63</cx:f>
      </cx:numDim>
    </cx:data>
    <cx:data id="8">
      <cx:numDim type="val">
        <cx:f>_xlchart.v1.65</cx:f>
      </cx:numDim>
    </cx:data>
    <cx:data id="9">
      <cx:numDim type="val">
        <cx:f>_xlchart.v1.67</cx:f>
      </cx:numDim>
    </cx:data>
    <cx:data id="10">
      <cx:numDim type="val">
        <cx:f>_xlchart.v1.69</cx:f>
      </cx:numDim>
    </cx:data>
  </cx:chartData>
  <cx:chart>
    <cx:title pos="t" align="ctr" overlay="0">
      <cx:tx>
        <cx:txData>
          <cx:v>Device_count auf entertainment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Device_count auf entertainment</a:t>
          </a:r>
        </a:p>
      </cx:txPr>
    </cx:title>
    <cx:plotArea>
      <cx:plotAreaRegion>
        <cx:series layoutId="boxWhisker" uniqueId="{B411C4C4-A0DF-4DB2-8F4D-9F8BBDBCF52F}">
          <cx:tx>
            <cx:txData>
              <cx:f>_xlchart.v1.48</cx:f>
              <cx:v>2011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EB6881F9-45ED-43D7-8ADA-6CCB653C412A}">
          <cx:tx>
            <cx:txData>
              <cx:f>_xlchart.v1.50</cx:f>
              <cx:v>2015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88AC12C4-D734-40D4-B22A-FD81AFB418AE}">
          <cx:tx>
            <cx:txData>
              <cx:f>_xlchart.v1.52</cx:f>
              <cx:v>2016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525F9A06-96D7-4B63-9463-1D9399531F26}">
          <cx:tx>
            <cx:txData>
              <cx:f>_xlchart.v1.54</cx:f>
              <cx:v>2017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186F4D5E-E489-4FBF-8624-5E641470F629}">
          <cx:tx>
            <cx:txData>
              <cx:f>_xlchart.v1.56</cx:f>
              <cx:v>2018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D126950D-B9CB-4221-8185-2C2B5B3796EA}">
          <cx:tx>
            <cx:txData>
              <cx:f>_xlchart.v1.58</cx:f>
              <cx:v>2019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58D41F4C-5E59-4032-B82E-665E46FEC11A}">
          <cx:tx>
            <cx:txData>
              <cx:f>_xlchart.v1.60</cx:f>
              <cx:v>2020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7D896B4D-944C-445C-ACCB-0C9669D29361}">
          <cx:tx>
            <cx:txData>
              <cx:f>_xlchart.v1.62</cx:f>
              <cx:v>2021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60A252BF-68FC-4004-BADF-13945544D589}">
          <cx:tx>
            <cx:txData>
              <cx:f>_xlchart.v1.64</cx:f>
              <cx:v>2022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7B8B1075-87E1-44D3-B67B-D1C371D3B52A}">
          <cx:tx>
            <cx:txData>
              <cx:f>_xlchart.v1.66</cx:f>
              <cx:v/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11106DF0-2679-4860-A90F-CAC48709C5DC}">
          <cx:tx>
            <cx:txData>
              <cx:f>_xlchart.v1.68</cx:f>
              <cx:v>2025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.150000006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de-DE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_xlchart.v1.71</cx:f>
      </cx:numDim>
    </cx:data>
    <cx:data id="1">
      <cx:numDim type="val">
        <cx:f>_xlchart.v1.73</cx:f>
      </cx:numDim>
    </cx:data>
    <cx:data id="2">
      <cx:numDim type="val">
        <cx:f>_xlchart.v1.75</cx:f>
      </cx:numDim>
    </cx:data>
    <cx:data id="3">
      <cx:numDim type="val">
        <cx:f>_xlchart.v1.77</cx:f>
      </cx:numDim>
    </cx:data>
    <cx:data id="4">
      <cx:numDim type="val">
        <cx:f>_xlchart.v1.79</cx:f>
      </cx:numDim>
    </cx:data>
    <cx:data id="5">
      <cx:numDim type="val">
        <cx:f>_xlchart.v1.81</cx:f>
      </cx:numDim>
    </cx:data>
    <cx:data id="6">
      <cx:numDim type="val">
        <cx:f>_xlchart.v1.83</cx:f>
      </cx:numDim>
    </cx:data>
    <cx:data id="7">
      <cx:numDim type="val">
        <cx:f>_xlchart.v1.85</cx:f>
      </cx:numDim>
    </cx:data>
    <cx:data id="8">
      <cx:numDim type="val">
        <cx:f>_xlchart.v1.87</cx:f>
      </cx:numDim>
    </cx:data>
    <cx:data id="9">
      <cx:numDim type="val">
        <cx:f>_xlchart.v1.89</cx:f>
      </cx:numDim>
    </cx:data>
    <cx:data id="10">
      <cx:numDim type="val">
        <cx:f>_xlchart.v1.91</cx:f>
      </cx:numDim>
    </cx:data>
  </cx:chartData>
  <cx:chart>
    <cx:title pos="t" align="ctr" overlay="0">
      <cx:tx>
        <cx:txData>
          <cx:v>Device_count auf vehicle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Device_count auf vehicle</a:t>
          </a:r>
        </a:p>
      </cx:txPr>
    </cx:title>
    <cx:plotArea>
      <cx:plotAreaRegion>
        <cx:series layoutId="boxWhisker" uniqueId="{5B3F662D-013F-4159-809D-A0773C3D0B60}">
          <cx:tx>
            <cx:txData>
              <cx:f>_xlchart.v1.70</cx:f>
              <cx:v>2010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DF967F9-AD16-4D8A-8DF7-C47FEF3FAF3E}">
          <cx:tx>
            <cx:txData>
              <cx:f>_xlchart.v1.72</cx:f>
              <cx:v>2014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C88FA4B9-0EB1-4A6E-A312-B4908AECCE1A}">
          <cx:tx>
            <cx:txData>
              <cx:f>_xlchart.v1.74</cx:f>
              <cx:v>2016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EB502137-91DC-438B-8AC7-4C3D3FF84138}">
          <cx:tx>
            <cx:txData>
              <cx:f>_xlchart.v1.76</cx:f>
              <cx:v>2018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35D87085-F622-4936-9F12-E4B486DC87CA}">
          <cx:tx>
            <cx:txData>
              <cx:f>_xlchart.v1.78</cx:f>
              <cx:v>2020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6FF8E10D-E843-4690-96CE-9DF180191196}">
          <cx:tx>
            <cx:txData>
              <cx:f>_xlchart.v1.80</cx:f>
              <cx:v>2021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0C4B03A3-D197-49DE-8852-8CE8BF43BB6B}">
          <cx:tx>
            <cx:txData>
              <cx:f>_xlchart.v1.82</cx:f>
              <cx:v>2022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5D985972-0C6B-4CD3-88FD-64120E778FCC}">
          <cx:tx>
            <cx:txData>
              <cx:f>_xlchart.v1.84</cx:f>
              <cx:v>2024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33D236C7-495D-4A81-957A-871805193975}">
          <cx:tx>
            <cx:txData>
              <cx:f>_xlchart.v1.86</cx:f>
              <cx:v>2025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15B8736F-AC01-44DA-AE9E-423FC4B669DF}">
          <cx:tx>
            <cx:txData>
              <cx:f>_xlchart.v1.88</cx:f>
              <cx:v>2026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E7C8F703-BD76-442F-8753-FC5FBCCE143B}">
          <cx:tx>
            <cx:txData>
              <cx:f>_xlchart.v1.90</cx:f>
              <cx:v>2030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.400000006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60000000000"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_xlchart.v1.99</cx:f>
      </cx:numDim>
    </cx:data>
    <cx:data id="1">
      <cx:numDim type="val">
        <cx:f>_xlchart.v1.101</cx:f>
      </cx:numDim>
    </cx:data>
    <cx:data id="2">
      <cx:numDim type="val">
        <cx:f>_xlchart.v1.103</cx:f>
      </cx:numDim>
    </cx:data>
    <cx:data id="3">
      <cx:numDim type="val">
        <cx:f>_xlchart.v1.105</cx:f>
      </cx:numDim>
    </cx:data>
    <cx:data id="4">
      <cx:numDim type="val">
        <cx:f>_xlchart.v1.107</cx:f>
      </cx:numDim>
    </cx:data>
    <cx:data id="5">
      <cx:numDim type="val">
        <cx:f>_xlchart.v1.109</cx:f>
      </cx:numDim>
    </cx:data>
    <cx:data id="6">
      <cx:numDim type="val">
        <cx:f>_xlchart.v1.111</cx:f>
      </cx:numDim>
    </cx:data>
    <cx:data id="7">
      <cx:numDim type="val">
        <cx:f>_xlchart.v1.113</cx:f>
      </cx:numDim>
    </cx:data>
    <cx:data id="8">
      <cx:numDim type="val">
        <cx:f>_xlchart.v1.115</cx:f>
      </cx:numDim>
    </cx:data>
    <cx:data id="9">
      <cx:numDim type="val">
        <cx:f>_xlchart.v1.117</cx:f>
      </cx:numDim>
    </cx:data>
    <cx:data id="10">
      <cx:numDim type="val">
        <cx:f>_xlchart.v1.119</cx:f>
      </cx:numDim>
    </cx:data>
    <cx:data id="11">
      <cx:numDim type="val">
        <cx:f>_xlchart.v1.121</cx:f>
      </cx:numDim>
    </cx:data>
    <cx:data id="12">
      <cx:numDim type="val">
        <cx:f>_xlchart.v1.123</cx:f>
      </cx:numDim>
    </cx:data>
    <cx:data id="13">
      <cx:numDim type="val">
        <cx:f>_xlchart.v1.125</cx:f>
      </cx:numDim>
    </cx:data>
    <cx:data id="14">
      <cx:numDim type="val">
        <cx:f>_xlchart.v1.127</cx:f>
      </cx:numDim>
    </cx:data>
    <cx:data id="15">
      <cx:numDim type="val">
        <cx:f>_xlchart.v1.129</cx:f>
      </cx:numDim>
    </cx:data>
    <cx:data id="16">
      <cx:numDim type="val">
        <cx:f>_xlchart.v1.131</cx:f>
      </cx:numDim>
    </cx:data>
    <cx:data id="17">
      <cx:numDim type="val">
        <cx:f>_xlchart.v1.133</cx:f>
      </cx:numDim>
    </cx:data>
    <cx:data id="18">
      <cx:numDim type="val">
        <cx:f>_xlchart.v1.135</cx:f>
      </cx:numDim>
    </cx:data>
    <cx:data id="19">
      <cx:numDim type="val">
        <cx:f>_xlchart.v1.137</cx:f>
      </cx:numDim>
    </cx:data>
    <cx:data id="20">
      <cx:numDim type="val">
        <cx:f>_xlchart.v1.139</cx:f>
      </cx:numDim>
    </cx:data>
    <cx:data id="21">
      <cx:numDim type="val">
        <cx:f>_xlchart.v1.141</cx:f>
      </cx:numDim>
    </cx:data>
    <cx:data id="22">
      <cx:numDim type="val">
        <cx:f>_xlchart.v1.93</cx:f>
      </cx:numDim>
    </cx:data>
    <cx:data id="23">
      <cx:numDim type="val">
        <cx:f>_xlchart.v1.95</cx:f>
      </cx:numDim>
    </cx:data>
    <cx:data id="24">
      <cx:numDim type="val">
        <cx:f>_xlchart.v1.97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device_count auf device_class(Generic IoT)</a:t>
            </a:r>
            <a:endPara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ED32E464-0E81-410F-8624-FD0218BF12AF}">
          <cx:tx>
            <cx:txData>
              <cx:f>_xlchart.v1.98</cx:f>
              <cx:v>1950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DF1923C9-CF4D-4810-BBF7-180978B8D515}">
          <cx:tx>
            <cx:txData>
              <cx:f>_xlchart.v1.100</cx:f>
              <cx:v>1975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68A914B9-D85B-417D-B13D-DD3743551FCE}">
          <cx:tx>
            <cx:txData>
              <cx:f>_xlchart.v1.102</cx:f>
              <cx:v>1992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0EA234AB-A544-4775-85DA-5C8612A2E512}">
          <cx:tx>
            <cx:txData>
              <cx:f>_xlchart.v1.104</cx:f>
              <cx:v>2000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72EE4A25-B6B7-46C9-AFEA-5A51EDABBE14}">
          <cx:tx>
            <cx:txData>
              <cx:f>_xlchart.v1.106</cx:f>
              <cx:v>2003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A331A8B2-0D0B-40B4-8A9E-B736A6CB9B6C}">
          <cx:tx>
            <cx:txData>
              <cx:f>_xlchart.v1.108</cx:f>
              <cx:v>2006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A602A455-5DB8-418A-941B-44B61381A3FF}">
          <cx:tx>
            <cx:txData>
              <cx:f>_xlchart.v1.110</cx:f>
              <cx:v>2009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50487312-6E2F-4F9A-B654-0420EF81803C}">
          <cx:tx>
            <cx:txData>
              <cx:f>_xlchart.v1.112</cx:f>
              <cx:v>2010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C6C2A554-D107-4201-BDB9-D19F7C9CF478}">
          <cx:tx>
            <cx:txData>
              <cx:f>_xlchart.v1.114</cx:f>
              <cx:v>2011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536989CB-57F4-43A6-BAEA-6B52541BB272}">
          <cx:tx>
            <cx:txData>
              <cx:f>_xlchart.v1.116</cx:f>
              <cx:v>2012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A955BC75-EE1B-4D1F-8EED-2321F53792C4}">
          <cx:tx>
            <cx:txData>
              <cx:f>_xlchart.v1.118</cx:f>
              <cx:v>2013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489F96B2-8493-4CA1-AC1B-9786F3124A21}">
          <cx:tx>
            <cx:txData>
              <cx:f>_xlchart.v1.120</cx:f>
              <cx:v>2014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D408CD8F-1B62-459B-B48A-B1BD8E1CBBFA}">
          <cx:tx>
            <cx:txData>
              <cx:f>_xlchart.v1.122</cx:f>
              <cx:v>2015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AE65E276-B343-4C0B-8F8E-BECC3A257A98}">
          <cx:tx>
            <cx:txData>
              <cx:f>_xlchart.v1.124</cx:f>
              <cx:v>2016</cx:v>
            </cx:txData>
          </cx:tx>
          <cx:dataId val="13"/>
          <cx:layoutPr>
            <cx:visibility meanLine="0" meanMarker="1" nonoutliers="0" outliers="1"/>
            <cx:statistics quartileMethod="inclusive"/>
          </cx:layoutPr>
        </cx:series>
        <cx:series layoutId="boxWhisker" uniqueId="{0F5747D2-464C-464D-9F39-EDDF64C039B6}">
          <cx:tx>
            <cx:txData>
              <cx:f>_xlchart.v1.126</cx:f>
              <cx:v>2017</cx:v>
            </cx:txData>
          </cx:tx>
          <cx:dataId val="14"/>
          <cx:layoutPr>
            <cx:visibility meanLine="0" meanMarker="1" nonoutliers="0" outliers="1"/>
            <cx:statistics quartileMethod="inclusive"/>
          </cx:layoutPr>
        </cx:series>
        <cx:series layoutId="boxWhisker" uniqueId="{ECCBE5B3-1AA8-45E1-BC25-F4A6864CDB44}">
          <cx:tx>
            <cx:txData>
              <cx:f>_xlchart.v1.128</cx:f>
              <cx:v>2018</cx:v>
            </cx:txData>
          </cx:tx>
          <cx:dataId val="15"/>
          <cx:layoutPr>
            <cx:visibility meanLine="0" meanMarker="1" nonoutliers="0" outliers="1"/>
            <cx:statistics quartileMethod="inclusive"/>
          </cx:layoutPr>
        </cx:series>
        <cx:series layoutId="boxWhisker" uniqueId="{1D1F1EB1-B85D-4D7D-998C-1D7C26EBF796}">
          <cx:tx>
            <cx:txData>
              <cx:f>_xlchart.v1.130</cx:f>
              <cx:v>2019</cx:v>
            </cx:txData>
          </cx:tx>
          <cx:dataId val="16"/>
          <cx:layoutPr>
            <cx:visibility meanLine="0" meanMarker="1" nonoutliers="0" outliers="1"/>
            <cx:statistics quartileMethod="inclusive"/>
          </cx:layoutPr>
        </cx:series>
        <cx:series layoutId="boxWhisker" uniqueId="{036A1A19-C087-4A2C-AA67-0A6EA1176DB2}">
          <cx:tx>
            <cx:txData>
              <cx:f>_xlchart.v1.132</cx:f>
              <cx:v>2020</cx:v>
            </cx:txData>
          </cx:tx>
          <cx:dataId val="17"/>
          <cx:layoutPr>
            <cx:visibility meanLine="0" meanMarker="1" nonoutliers="0" outliers="1"/>
            <cx:statistics quartileMethod="exclusive"/>
          </cx:layoutPr>
        </cx:series>
        <cx:series layoutId="boxWhisker" uniqueId="{33EF3F69-DA36-46DC-A037-29FD5927F3FD}">
          <cx:tx>
            <cx:txData>
              <cx:f>_xlchart.v1.134</cx:f>
              <cx:v>2021</cx:v>
            </cx:txData>
          </cx:tx>
          <cx:dataId val="18"/>
          <cx:layoutPr>
            <cx:visibility meanLine="0" meanMarker="1" nonoutliers="0" outliers="1"/>
            <cx:statistics quartileMethod="inclusive"/>
          </cx:layoutPr>
        </cx:series>
        <cx:series layoutId="boxWhisker" uniqueId="{4D2BF935-3CB9-4C1A-AA65-82B4469205A2}">
          <cx:tx>
            <cx:txData>
              <cx:f>_xlchart.v1.136</cx:f>
              <cx:v>2022</cx:v>
            </cx:txData>
          </cx:tx>
          <cx:dataId val="19"/>
          <cx:layoutPr>
            <cx:visibility meanLine="0" meanMarker="1" nonoutliers="0" outliers="1"/>
            <cx:statistics quartileMethod="inclusive"/>
          </cx:layoutPr>
        </cx:series>
        <cx:series layoutId="boxWhisker" uniqueId="{E029C309-6A1A-48AC-8806-5E17D58D957C}">
          <cx:tx>
            <cx:txData>
              <cx:f>_xlchart.v1.138</cx:f>
              <cx:v>2023</cx:v>
            </cx:txData>
          </cx:tx>
          <cx:dataId val="20"/>
          <cx:layoutPr>
            <cx:visibility meanLine="0" meanMarker="1" nonoutliers="0" outliers="1"/>
            <cx:statistics quartileMethod="inclusive"/>
          </cx:layoutPr>
        </cx:series>
        <cx:series layoutId="boxWhisker" uniqueId="{B5B0C57A-EF3B-414F-ACFA-4938C52B2199}">
          <cx:tx>
            <cx:txData>
              <cx:f>_xlchart.v1.140</cx:f>
              <cx:v>2024</cx:v>
            </cx:txData>
          </cx:tx>
          <cx:dataId val="21"/>
          <cx:layoutPr>
            <cx:visibility meanLine="0" meanMarker="1" nonoutliers="0" outliers="1"/>
            <cx:statistics quartileMethod="inclusive"/>
          </cx:layoutPr>
        </cx:series>
        <cx:series layoutId="boxWhisker" uniqueId="{E86BC932-54D4-4D13-86BF-04EB12ED679B}">
          <cx:tx>
            <cx:txData>
              <cx:f>_xlchart.v1.92</cx:f>
              <cx:v>2025</cx:v>
            </cx:txData>
          </cx:tx>
          <cx:dataId val="22"/>
          <cx:layoutPr>
            <cx:visibility meanLine="0" meanMarker="1" nonoutliers="0" outliers="1"/>
            <cx:statistics quartileMethod="inclusive"/>
          </cx:layoutPr>
        </cx:series>
        <cx:series layoutId="boxWhisker" uniqueId="{508157F0-9EA2-4F2B-A8A1-3572E6A2E87B}">
          <cx:tx>
            <cx:txData>
              <cx:f>_xlchart.v1.94</cx:f>
              <cx:v>2030</cx:v>
            </cx:txData>
          </cx:tx>
          <cx:dataId val="23"/>
          <cx:layoutPr>
            <cx:visibility meanLine="0" meanMarker="1" nonoutliers="0" outliers="1"/>
            <cx:statistics quartileMethod="inclusive"/>
          </cx:layoutPr>
        </cx:series>
        <cx:series layoutId="boxWhisker" uniqueId="{6BF34B2F-9C36-4C6A-98E9-207528294EAD}">
          <cx:tx>
            <cx:txData>
              <cx:f>_xlchart.v1.96</cx:f>
              <cx:v>2050</cx:v>
            </cx:txData>
          </cx:tx>
          <cx:dataId val="24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.0299999993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1500000000000"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_xlchart.v1.143</cx:f>
      </cx:numDim>
    </cx:data>
    <cx:data id="1">
      <cx:numDim type="val">
        <cx:f>_xlchart.v1.145</cx:f>
      </cx:numDim>
    </cx:data>
    <cx:data id="2">
      <cx:numDim type="val">
        <cx:f>_xlchart.v1.147</cx:f>
      </cx:numDim>
    </cx:data>
    <cx:data id="3">
      <cx:numDim type="val">
        <cx:f>_xlchart.v1.149</cx:f>
      </cx:numDim>
    </cx:data>
  </cx:chartData>
  <cx:chart>
    <cx:title pos="t" align="ctr" overlay="0">
      <cx:tx>
        <cx:txData>
          <cx:v>Market_volume auf impact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Market_volume auf impact</a:t>
          </a:r>
        </a:p>
      </cx:txPr>
    </cx:title>
    <cx:plotArea>
      <cx:plotAreaRegion>
        <cx:series layoutId="boxWhisker" uniqueId="{482D56C2-01AD-421D-BE67-D0164050BE05}">
          <cx:tx>
            <cx:txData>
              <cx:f>_xlchart.v1.142</cx:f>
              <cx:v>2019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6B09E145-F38B-409C-BA26-8DA566F7639A}">
          <cx:tx>
            <cx:txData>
              <cx:f>_xlchart.v1.144</cx:f>
              <cx:v>2020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0608C12F-3F17-4522-930F-414B7EFF2A44}">
          <cx:tx>
            <cx:txData>
              <cx:f>_xlchart.v1.146</cx:f>
              <cx:v>2025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2800A329-1375-4046-89C8-AA414CF56DF9}">
          <cx:tx>
            <cx:txData>
              <cx:f>_xlchart.v1.148</cx:f>
              <cx:v>2030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_xlchart.v1.151</cx:f>
      </cx:numDim>
    </cx:data>
    <cx:data id="1">
      <cx:numDim type="val">
        <cx:f>_xlchart.v1.153</cx:f>
      </cx:numDim>
    </cx:data>
    <cx:data id="2">
      <cx:numDim type="val">
        <cx:f>_xlchart.v1.155</cx:f>
      </cx:numDim>
    </cx:data>
    <cx:data id="3">
      <cx:numDim type="val">
        <cx:f>_xlchart.v1.157</cx:f>
      </cx:numDim>
    </cx:data>
    <cx:data id="4">
      <cx:numDim type="val">
        <cx:f>_xlchart.v1.159</cx:f>
      </cx:numDim>
    </cx:data>
    <cx:data id="5">
      <cx:numDim type="val">
        <cx:f>_xlchart.v1.161</cx:f>
      </cx:numDim>
    </cx:data>
    <cx:data id="6">
      <cx:numDim type="val">
        <cx:f>_xlchart.v1.163</cx:f>
      </cx:numDim>
    </cx:data>
    <cx:data id="7">
      <cx:numDim type="val">
        <cx:f>_xlchart.v1.165</cx:f>
      </cx:numDim>
    </cx:data>
    <cx:data id="8">
      <cx:numDim type="val">
        <cx:f>_xlchart.v1.167</cx:f>
      </cx:numDim>
    </cx:data>
    <cx:data id="9">
      <cx:numDim type="val">
        <cx:f>_xlchart.v1.169</cx:f>
      </cx:numDim>
    </cx:data>
    <cx:data id="10">
      <cx:numDim type="val">
        <cx:f>_xlchart.v1.171</cx:f>
      </cx:numDim>
    </cx:data>
    <cx:data id="11">
      <cx:numDim type="val">
        <cx:f>_xlchart.v1.173</cx:f>
      </cx:numDim>
    </cx:data>
    <cx:data id="12">
      <cx:numDim type="val">
        <cx:f>_xlchart.v1.175</cx:f>
      </cx:numDim>
    </cx:data>
    <cx:data id="13">
      <cx:numDim type="val">
        <cx:f>_xlchart.v1.177</cx:f>
      </cx:numDim>
    </cx:data>
  </cx:chartData>
  <cx:chart>
    <cx:title pos="t" align="ctr" overlay="0">
      <cx:tx>
        <cx:txData>
          <cx:v>Market_volume auf value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Market_volume auf value</a:t>
          </a:r>
        </a:p>
      </cx:txPr>
    </cx:title>
    <cx:plotArea>
      <cx:plotAreaRegion>
        <cx:series layoutId="boxWhisker" uniqueId="{5A3012AC-4876-473E-ADB3-26495A70CD6B}">
          <cx:tx>
            <cx:txData>
              <cx:f>_xlchart.v1.150</cx:f>
              <cx:v>2014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C3265896-6EB2-44F2-A09C-93B9E3B88995}">
          <cx:tx>
            <cx:txData>
              <cx:f>_xlchart.v1.152</cx:f>
              <cx:v>2017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72615003-DD4C-4570-8E07-9E0B9B607D3A}">
          <cx:tx>
            <cx:txData>
              <cx:f>_xlchart.v1.154</cx:f>
              <cx:v>2019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5210FDBC-8243-4D2A-96A1-04FB4B0F93C0}">
          <cx:tx>
            <cx:txData>
              <cx:f>_xlchart.v1.156</cx:f>
              <cx:v>2020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FA4DF77A-613B-47AA-ADE6-2D4413B0605A}">
          <cx:tx>
            <cx:txData>
              <cx:f>_xlchart.v1.158</cx:f>
              <cx:v>2021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9341BFA0-A593-4448-BE62-9378AD5CBDE8}">
          <cx:tx>
            <cx:txData>
              <cx:f>_xlchart.v1.160</cx:f>
              <cx:v>2022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A95DEC71-A78D-4B64-AC86-D1991CCF0609}">
          <cx:tx>
            <cx:txData>
              <cx:f>_xlchart.v1.162</cx:f>
              <cx:v>2023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CDE01440-04D5-4A23-AEA6-D20A52297F4D}">
          <cx:tx>
            <cx:txData>
              <cx:f>_xlchart.v1.164</cx:f>
              <cx:v>2024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7A2FE773-F3E2-4AA4-9050-6308460B6F2E}">
          <cx:tx>
            <cx:txData>
              <cx:f>_xlchart.v1.166</cx:f>
              <cx:v>2025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269CE591-414D-4783-8B17-24A1F64557B8}">
          <cx:tx>
            <cx:txData>
              <cx:f>_xlchart.v1.168</cx:f>
              <cx:v>2026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7AB80DC1-1709-4055-8DA7-E1C140B34B4D}">
          <cx:tx>
            <cx:txData>
              <cx:f>_xlchart.v1.170</cx:f>
              <cx:v>2028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65DB4124-C6FB-40B2-85C5-147A67DAA7B9}">
          <cx:tx>
            <cx:txData>
              <cx:f>_xlchart.v1.172</cx:f>
              <cx:v>2029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0522F941-B0F5-42ED-A9CF-C6C0A2247E7B}">
          <cx:tx>
            <cx:txData>
              <cx:f>_xlchart.v1.174</cx:f>
              <cx:v>2030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1658A123-44F3-4E14-A027-50D01E9F4482}">
          <cx:tx>
            <cx:txData>
              <cx:f>_xlchart.v1.176</cx:f>
              <cx:v>2035</cx:v>
            </cx:txData>
          </cx:tx>
          <cx:dataId val="13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.400000006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60000000000000"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_xlchart.v1.179</cx:f>
      </cx:numDim>
    </cx:data>
    <cx:data id="1">
      <cx:numDim type="val">
        <cx:f>_xlchart.v1.181</cx:f>
      </cx:numDim>
    </cx:data>
    <cx:data id="2">
      <cx:numDim type="val">
        <cx:f>_xlchart.v1.183</cx:f>
      </cx:numDim>
    </cx:data>
    <cx:data id="3">
      <cx:numDim type="val">
        <cx:f>_xlchart.v1.185</cx:f>
      </cx:numDim>
    </cx:data>
    <cx:data id="4">
      <cx:numDim type="val">
        <cx:f>_xlchart.v1.187</cx:f>
      </cx:numDim>
    </cx:data>
    <cx:data id="5">
      <cx:numDim type="val">
        <cx:f>_xlchart.v1.189</cx:f>
      </cx:numDim>
    </cx:data>
    <cx:data id="6">
      <cx:numDim type="val">
        <cx:f>_xlchart.v1.191</cx:f>
      </cx:numDim>
    </cx:data>
    <cx:data id="7">
      <cx:numDim type="val">
        <cx:f>_xlchart.v1.193</cx:f>
      </cx:numDim>
    </cx:data>
    <cx:data id="8">
      <cx:numDim type="val">
        <cx:f>_xlchart.v1.195</cx:f>
      </cx:numDim>
    </cx:data>
    <cx:data id="9">
      <cx:numDim type="val">
        <cx:f>_xlchart.v1.197</cx:f>
      </cx:numDim>
    </cx:data>
    <cx:data id="10">
      <cx:numDim type="val">
        <cx:f>_xlchart.v1.199</cx:f>
      </cx:numDim>
    </cx:data>
    <cx:data id="11">
      <cx:numDim type="val">
        <cx:f>_xlchart.v1.201</cx:f>
      </cx:numDim>
    </cx:data>
    <cx:data id="12">
      <cx:numDim type="val">
        <cx:f>_xlchart.v1.203</cx:f>
      </cx:numDim>
    </cx:data>
    <cx:data id="13">
      <cx:numDim type="val">
        <cx:f>_xlchart.v1.205</cx:f>
      </cx:numDim>
    </cx:data>
    <cx:data id="14">
      <cx:numDim type="val">
        <cx:f>_xlchart.v1.207</cx:f>
      </cx:numDim>
    </cx:data>
    <cx:data id="15">
      <cx:numDim type="val">
        <cx:f>_xlchart.v1.209</cx:f>
      </cx:numDim>
    </cx:data>
    <cx:data id="16">
      <cx:numDim type="val">
        <cx:f>_xlchart.v1.211</cx:f>
      </cx:numDim>
    </cx:data>
    <cx:data id="17">
      <cx:numDim type="val">
        <cx:f>_xlchart.v1.213</cx:f>
      </cx:numDim>
    </cx:data>
  </cx:chartData>
  <cx:chart>
    <cx:title pos="t" align="ctr" overlay="0">
      <cx:tx>
        <cx:txData>
          <cx:v>Market_volume aud invest.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Market_volume aud invest.</a:t>
          </a:r>
        </a:p>
      </cx:txPr>
    </cx:title>
    <cx:plotArea>
      <cx:plotAreaRegion>
        <cx:series layoutId="boxWhisker" uniqueId="{59181FD9-540B-4F76-BE2A-536287E8090C}">
          <cx:tx>
            <cx:txData>
              <cx:f>_xlchart.v1.178</cx:f>
              <cx:v>2014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1B44E39C-0287-4970-99D8-B02CEE2078F0}">
          <cx:tx>
            <cx:txData>
              <cx:f>_xlchart.v1.180</cx:f>
              <cx:v>2015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F70A036B-BAF9-4682-B4E4-3EC5EB26F1B0}">
          <cx:tx>
            <cx:txData>
              <cx:f>_xlchart.v1.182</cx:f>
              <cx:v>2016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944EB43F-41BB-4237-8AE4-A6B7E665A806}">
          <cx:tx>
            <cx:txData>
              <cx:f>_xlchart.v1.184</cx:f>
              <cx:v>2017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B968AEE6-87DD-4E92-9E80-B55B72279921}">
          <cx:tx>
            <cx:txData>
              <cx:f>_xlchart.v1.186</cx:f>
              <cx:v>2018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B5E4E844-57CC-4396-A94D-066BA08DB74C}">
          <cx:tx>
            <cx:txData>
              <cx:f>_xlchart.v1.188</cx:f>
              <cx:v>2019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94D5A4C2-EC90-456F-BB97-3247EEB6AB35}">
          <cx:tx>
            <cx:txData>
              <cx:f>_xlchart.v1.190</cx:f>
              <cx:v>2020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4D118F1F-D5A0-46F2-A8CA-586B63F33FE1}">
          <cx:tx>
            <cx:txData>
              <cx:f>_xlchart.v1.192</cx:f>
              <cx:v>2021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E51A080A-FE69-4BA6-9EF6-2A501673478F}">
          <cx:tx>
            <cx:txData>
              <cx:f>_xlchart.v1.194</cx:f>
              <cx:v>2022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914BB76C-C955-4A7E-ADDE-61AA5606975E}">
          <cx:tx>
            <cx:txData>
              <cx:f>_xlchart.v1.196</cx:f>
              <cx:v>2024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9319DAF9-78CA-4541-9552-2334A1C523CF}">
          <cx:tx>
            <cx:txData>
              <cx:f>_xlchart.v1.198</cx:f>
              <cx:v>2025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99C394AD-A288-4B85-901D-2728E67AEB68}">
          <cx:tx>
            <cx:txData>
              <cx:f>_xlchart.v1.200</cx:f>
              <cx:v>2026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81F225EA-ED2F-4E5D-B945-09C4057C8E1C}">
          <cx:tx>
            <cx:txData>
              <cx:f>_xlchart.v1.202</cx:f>
              <cx:v>2027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E571C22A-3835-44DD-8CDF-E989516251AA}">
          <cx:tx>
            <cx:txData>
              <cx:f>_xlchart.v1.204</cx:f>
              <cx:v>2029</cx:v>
            </cx:txData>
          </cx:tx>
          <cx:dataId val="13"/>
          <cx:layoutPr>
            <cx:visibility meanLine="0" meanMarker="1" nonoutliers="0" outliers="1"/>
            <cx:statistics quartileMethod="inclusive"/>
          </cx:layoutPr>
        </cx:series>
        <cx:series layoutId="boxWhisker" uniqueId="{C056DCA4-B860-457A-A0F8-4723C848E2A4}">
          <cx:tx>
            <cx:txData>
              <cx:f>_xlchart.v1.206</cx:f>
              <cx:v>2030</cx:v>
            </cx:txData>
          </cx:tx>
          <cx:dataId val="14"/>
          <cx:layoutPr>
            <cx:visibility meanLine="0" meanMarker="1" nonoutliers="0" outliers="1"/>
            <cx:statistics quartileMethod="inclusive"/>
          </cx:layoutPr>
        </cx:series>
        <cx:series layoutId="boxWhisker" uniqueId="{96899521-B7C5-4046-9900-51B582F563EE}">
          <cx:tx>
            <cx:txData>
              <cx:f>_xlchart.v1.208</cx:f>
              <cx:v>2032</cx:v>
            </cx:txData>
          </cx:tx>
          <cx:dataId val="15"/>
          <cx:layoutPr>
            <cx:visibility meanLine="0" meanMarker="1" nonoutliers="0" outliers="1"/>
            <cx:statistics quartileMethod="inclusive"/>
          </cx:layoutPr>
        </cx:series>
        <cx:series layoutId="boxWhisker" uniqueId="{C6BD9E35-D9FA-41C2-B1B5-DCD4310464FF}">
          <cx:tx>
            <cx:txData>
              <cx:f>_xlchart.v1.210</cx:f>
              <cx:v>2036</cx:v>
            </cx:txData>
          </cx:tx>
          <cx:dataId val="16"/>
          <cx:layoutPr>
            <cx:visibility meanLine="0" meanMarker="1" nonoutliers="0" outliers="1"/>
            <cx:statistics quartileMethod="inclusive"/>
          </cx:layoutPr>
        </cx:series>
        <cx:series layoutId="boxWhisker" uniqueId="{D7E45CF3-D0DD-4330-8F96-021245DEF615}">
          <cx:tx>
            <cx:txData>
              <cx:f>_xlchart.v1.212</cx:f>
              <cx:v>2038</cx:v>
            </cx:txData>
          </cx:tx>
          <cx:dataId val="17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.400000006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70000000000000"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_xlchart.v1.215</cx:f>
      </cx:numDim>
    </cx:data>
    <cx:data id="1">
      <cx:numDim type="val">
        <cx:f>_xlchart.v1.217</cx:f>
      </cx:numDim>
    </cx:data>
    <cx:data id="2">
      <cx:numDim type="val">
        <cx:f>_xlchart.v1.219</cx:f>
      </cx:numDim>
    </cx:data>
    <cx:data id="3">
      <cx:numDim type="val">
        <cx:f>_xlchart.v1.221</cx:f>
      </cx:numDim>
    </cx:data>
    <cx:data id="4">
      <cx:numDim type="val">
        <cx:f>_xlchart.v1.223</cx:f>
      </cx:numDim>
    </cx:data>
    <cx:data id="5">
      <cx:numDim type="val">
        <cx:f>_xlchart.v1.225</cx:f>
      </cx:numDim>
    </cx:data>
    <cx:data id="6">
      <cx:numDim type="val">
        <cx:f>_xlchart.v1.227</cx:f>
      </cx:numDim>
    </cx:data>
    <cx:data id="7">
      <cx:numDim type="val">
        <cx:f>_xlchart.v1.229</cx:f>
      </cx:numDim>
    </cx:data>
    <cx:data id="8">
      <cx:numDim type="val">
        <cx:f>_xlchart.v1.231</cx:f>
      </cx:numDim>
    </cx:data>
    <cx:data id="9">
      <cx:numDim type="val">
        <cx:f>_xlchart.v1.233</cx:f>
      </cx:numDim>
    </cx:data>
    <cx:data id="10">
      <cx:numDim type="val">
        <cx:f>_xlchart.v1.235</cx:f>
      </cx:numDim>
    </cx:data>
    <cx:data id="11">
      <cx:numDim type="val">
        <cx:f>_xlchart.v1.237</cx:f>
      </cx:numDim>
    </cx:data>
    <cx:data id="12">
      <cx:numDim type="val">
        <cx:f>_xlchart.v1.239</cx:f>
      </cx:numDim>
    </cx:data>
    <cx:data id="13">
      <cx:numDim type="val">
        <cx:f>_xlchart.v1.241</cx:f>
      </cx:numDim>
    </cx:data>
    <cx:data id="14">
      <cx:numDim type="val">
        <cx:f>_xlchart.v1.243</cx:f>
      </cx:numDim>
    </cx:data>
    <cx:data id="15">
      <cx:numDim type="val">
        <cx:f>_xlchart.v1.245</cx:f>
      </cx:numDim>
    </cx:data>
    <cx:data id="16">
      <cx:numDim type="val">
        <cx:f>_xlchart.v1.247</cx:f>
      </cx:numDim>
    </cx:data>
    <cx:data id="17">
      <cx:numDim type="val">
        <cx:f>_xlchart.v1.249</cx:f>
      </cx:numDim>
    </cx:data>
    <cx:data id="18">
      <cx:numDim type="val">
        <cx:f>_xlchart.v1.251</cx:f>
      </cx:numDim>
    </cx:data>
  </cx:chartData>
  <cx:chart>
    <cx:title pos="t" align="ctr" overlay="0">
      <cx:tx>
        <cx:txData>
          <cx:v>Market_volume auf size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Market_volume auf size</a:t>
          </a:r>
        </a:p>
      </cx:txPr>
    </cx:title>
    <cx:plotArea>
      <cx:plotAreaRegion>
        <cx:series layoutId="boxWhisker" uniqueId="{E569D55B-76DA-44FA-91BA-D6A3D90753BE}">
          <cx:tx>
            <cx:txData>
              <cx:f>_xlchart.v1.214</cx:f>
              <cx:v>2009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3AA245D-20E3-40C7-93FB-A1CC70AD94FD}">
          <cx:tx>
            <cx:txData>
              <cx:f>_xlchart.v1.216</cx:f>
              <cx:v>2010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7BF69689-E046-468F-9AAB-AF7A7E3D657E}">
          <cx:tx>
            <cx:txData>
              <cx:f>_xlchart.v1.218</cx:f>
              <cx:v>2011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3AE576CD-66CF-41A0-884D-014A9E5CFFD3}">
          <cx:tx>
            <cx:txData>
              <cx:f>_xlchart.v1.220</cx:f>
              <cx:v>2012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73ABAFDD-7507-46CA-9A5F-22EE32C31156}">
          <cx:tx>
            <cx:txData>
              <cx:f>_xlchart.v1.222</cx:f>
              <cx:v>2013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8AF6503A-07E5-4161-8D55-27F1A38E6B13}">
          <cx:tx>
            <cx:txData>
              <cx:f>_xlchart.v1.224</cx:f>
              <cx:v>2014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D582A8FE-EC2D-42C5-99CE-614C3D376A61}">
          <cx:tx>
            <cx:txData>
              <cx:f>_xlchart.v1.226</cx:f>
              <cx:v>2015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F60045D1-DBBE-4AB3-9A41-8457081B6A5A}">
          <cx:tx>
            <cx:txData>
              <cx:f>_xlchart.v1.228</cx:f>
              <cx:v>2016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94E65C5D-90D0-4810-9256-391F15FB415E}">
          <cx:tx>
            <cx:txData>
              <cx:f>_xlchart.v1.230</cx:f>
              <cx:v>2017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9184AD3F-C158-40E8-81E2-A0AC75E5E48A}">
          <cx:tx>
            <cx:txData>
              <cx:f>_xlchart.v1.232</cx:f>
              <cx:v>2018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7FC6510A-C0D5-4CBB-B88B-7D95C4D41135}">
          <cx:tx>
            <cx:txData>
              <cx:f>_xlchart.v1.234</cx:f>
              <cx:v>2019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37DB9B1D-0CE8-42B6-A4C5-93A1FFE0C735}">
          <cx:tx>
            <cx:txData>
              <cx:f>_xlchart.v1.236</cx:f>
              <cx:v>2020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5C1A77A3-9DF5-4691-8750-6D7FF7D51409}">
          <cx:tx>
            <cx:txData>
              <cx:f>_xlchart.v1.238</cx:f>
              <cx:v>2021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BFC56D3E-F6F3-4937-9EBF-6F98EB5F9A34}">
          <cx:tx>
            <cx:txData>
              <cx:f>_xlchart.v1.240</cx:f>
              <cx:v>2022</cx:v>
            </cx:txData>
          </cx:tx>
          <cx:dataId val="13"/>
          <cx:layoutPr>
            <cx:visibility meanLine="0" meanMarker="1" nonoutliers="0" outliers="1"/>
            <cx:statistics quartileMethod="inclusive"/>
          </cx:layoutPr>
        </cx:series>
        <cx:series layoutId="boxWhisker" uniqueId="{BBBAAE65-2516-4887-A41C-8B3C3D803FD3}">
          <cx:tx>
            <cx:txData>
              <cx:f>_xlchart.v1.242</cx:f>
              <cx:v>2023</cx:v>
            </cx:txData>
          </cx:tx>
          <cx:dataId val="14"/>
          <cx:layoutPr>
            <cx:visibility meanLine="0" meanMarker="1" nonoutliers="0" outliers="1"/>
            <cx:statistics quartileMethod="inclusive"/>
          </cx:layoutPr>
        </cx:series>
        <cx:series layoutId="boxWhisker" uniqueId="{0E63BECA-5158-4807-A70B-D476560A875D}">
          <cx:tx>
            <cx:txData>
              <cx:f>_xlchart.v1.244</cx:f>
              <cx:v>2024</cx:v>
            </cx:txData>
          </cx:tx>
          <cx:dataId val="15"/>
          <cx:layoutPr>
            <cx:visibility meanLine="0" meanMarker="1" nonoutliers="0" outliers="1"/>
            <cx:statistics quartileMethod="inclusive"/>
          </cx:layoutPr>
        </cx:series>
        <cx:series layoutId="boxWhisker" uniqueId="{6687F0E0-29D9-49AF-BF5D-3223BFAE0766}">
          <cx:tx>
            <cx:txData>
              <cx:f>_xlchart.v1.246</cx:f>
              <cx:v>2025</cx:v>
            </cx:txData>
          </cx:tx>
          <cx:dataId val="16"/>
          <cx:layoutPr>
            <cx:visibility meanLine="0" meanMarker="1" nonoutliers="0" outliers="1"/>
            <cx:statistics quartileMethod="inclusive"/>
          </cx:layoutPr>
        </cx:series>
        <cx:series layoutId="boxWhisker" uniqueId="{06A537E3-1F15-46BF-AC3F-8DD114DB235D}">
          <cx:tx>
            <cx:txData>
              <cx:f>_xlchart.v1.248</cx:f>
              <cx:v>2030</cx:v>
            </cx:txData>
          </cx:tx>
          <cx:dataId val="17"/>
          <cx:layoutPr>
            <cx:visibility meanLine="0" meanMarker="1" nonoutliers="0" outliers="1"/>
            <cx:statistics quartileMethod="inclusive"/>
          </cx:layoutPr>
        </cx:series>
        <cx:series layoutId="boxWhisker" uniqueId="{C5CB81D9-0DC5-4157-BEF3-D03BBD79082E}">
          <cx:tx>
            <cx:txData>
              <cx:f>_xlchart.v1.250</cx:f>
              <cx:v>2036</cx:v>
            </cx:txData>
          </cx:tx>
          <cx:dataId val="18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.5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15000000000000"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10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11.xml"/></Relationships>
</file>

<file path=xl/drawings/_rels/drawing12.xml.rels><?xml version="1.0" encoding="UTF-8" standalone="yes"?>
<Relationships xmlns="http://schemas.openxmlformats.org/package/2006/relationships"><Relationship Id="rId1" Type="http://schemas.microsoft.com/office/2014/relationships/chartEx" Target="../charts/chartEx12.xml"/></Relationships>
</file>

<file path=xl/drawings/_rels/drawing13.xml.rels><?xml version="1.0" encoding="UTF-8" standalone="yes"?>
<Relationships xmlns="http://schemas.openxmlformats.org/package/2006/relationships"><Relationship Id="rId1" Type="http://schemas.microsoft.com/office/2014/relationships/chartEx" Target="../charts/chartEx13.xml"/></Relationships>
</file>

<file path=xl/drawings/_rels/drawing14.xml.rels><?xml version="1.0" encoding="UTF-8" standalone="yes"?>
<Relationships xmlns="http://schemas.openxmlformats.org/package/2006/relationships"><Relationship Id="rId1" Type="http://schemas.microsoft.com/office/2014/relationships/chartEx" Target="../charts/chartEx14.xml"/></Relationships>
</file>

<file path=xl/drawings/_rels/drawing15.xml.rels><?xml version="1.0" encoding="UTF-8" standalone="yes"?>
<Relationships xmlns="http://schemas.openxmlformats.org/package/2006/relationships"><Relationship Id="rId1" Type="http://schemas.microsoft.com/office/2014/relationships/chartEx" Target="../charts/chartEx15.xml"/></Relationships>
</file>

<file path=xl/drawings/_rels/drawing16.xml.rels><?xml version="1.0" encoding="UTF-8" standalone="yes"?>
<Relationships xmlns="http://schemas.openxmlformats.org/package/2006/relationships"><Relationship Id="rId1" Type="http://schemas.microsoft.com/office/2014/relationships/chartEx" Target="../charts/chartEx16.xml"/></Relationships>
</file>

<file path=xl/drawings/_rels/drawing17.xml.rels><?xml version="1.0" encoding="UTF-8" standalone="yes"?>
<Relationships xmlns="http://schemas.openxmlformats.org/package/2006/relationships"><Relationship Id="rId1" Type="http://schemas.microsoft.com/office/2014/relationships/chartEx" Target="../charts/chartEx17.xml"/></Relationships>
</file>

<file path=xl/drawings/_rels/drawing18.xml.rels><?xml version="1.0" encoding="UTF-8" standalone="yes"?>
<Relationships xmlns="http://schemas.openxmlformats.org/package/2006/relationships"><Relationship Id="rId1" Type="http://schemas.microsoft.com/office/2014/relationships/chartEx" Target="../charts/chartEx18.xml"/></Relationships>
</file>

<file path=xl/drawings/_rels/drawing19.xml.rels><?xml version="1.0" encoding="UTF-8" standalone="yes"?>
<Relationships xmlns="http://schemas.openxmlformats.org/package/2006/relationships"><Relationship Id="rId1" Type="http://schemas.microsoft.com/office/2014/relationships/chartEx" Target="../charts/chartEx19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20.xml.rels><?xml version="1.0" encoding="UTF-8" standalone="yes"?>
<Relationships xmlns="http://schemas.openxmlformats.org/package/2006/relationships"><Relationship Id="rId1" Type="http://schemas.microsoft.com/office/2014/relationships/chartEx" Target="../charts/chartEx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4.xml.rels><?xml version="1.0" encoding="UTF-8" standalone="yes"?>
<Relationships xmlns="http://schemas.openxmlformats.org/package/2006/relationships"><Relationship Id="rId1" Type="http://schemas.microsoft.com/office/2014/relationships/chartEx" Target="../charts/chartEx21.xml"/></Relationships>
</file>

<file path=xl/drawings/_rels/drawing25.xml.rels><?xml version="1.0" encoding="UTF-8" standalone="yes"?>
<Relationships xmlns="http://schemas.openxmlformats.org/package/2006/relationships"><Relationship Id="rId1" Type="http://schemas.microsoft.com/office/2014/relationships/chartEx" Target="../charts/chartEx2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</xdr:row>
      <xdr:rowOff>19050</xdr:rowOff>
    </xdr:from>
    <xdr:to>
      <xdr:col>9</xdr:col>
      <xdr:colOff>723900</xdr:colOff>
      <xdr:row>24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D13EADA0-95B5-4A17-933F-DFF538DB73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4325" y="209550"/>
              <a:ext cx="7305675" cy="4438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104775</xdr:rowOff>
    </xdr:from>
    <xdr:to>
      <xdr:col>11</xdr:col>
      <xdr:colOff>257175</xdr:colOff>
      <xdr:row>26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6371EFFB-9FE8-41E0-8779-BF9AF358AA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4775"/>
              <a:ext cx="8715375" cy="4876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240193</xdr:colOff>
      <xdr:row>0</xdr:row>
      <xdr:rowOff>16564</xdr:rowOff>
    </xdr:from>
    <xdr:to>
      <xdr:col>18</xdr:col>
      <xdr:colOff>447261</xdr:colOff>
      <xdr:row>19</xdr:row>
      <xdr:rowOff>149087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7ED21DC4-A977-4669-8324-156FD263D3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98193" y="16564"/>
              <a:ext cx="7198418" cy="37520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200024</xdr:colOff>
      <xdr:row>3</xdr:row>
      <xdr:rowOff>52386</xdr:rowOff>
    </xdr:from>
    <xdr:to>
      <xdr:col>10</xdr:col>
      <xdr:colOff>352425</xdr:colOff>
      <xdr:row>23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2F941C26-AD7B-4D58-B599-E51E78F4BE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2024" y="623886"/>
              <a:ext cx="8229601" cy="39195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266701</xdr:colOff>
      <xdr:row>1</xdr:row>
      <xdr:rowOff>61912</xdr:rowOff>
    </xdr:from>
    <xdr:to>
      <xdr:col>14</xdr:col>
      <xdr:colOff>9525</xdr:colOff>
      <xdr:row>24</xdr:row>
      <xdr:rowOff>123826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CFF5FF83-0418-4468-911F-8A66BD3430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14826" y="252412"/>
              <a:ext cx="8162924" cy="44434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1</xdr:row>
      <xdr:rowOff>85725</xdr:rowOff>
    </xdr:from>
    <xdr:to>
      <xdr:col>13</xdr:col>
      <xdr:colOff>28575</xdr:colOff>
      <xdr:row>21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F66C7D55-C04D-4D4B-BDE4-679D6B155D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24125" y="276225"/>
              <a:ext cx="8448675" cy="3762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</xdr:row>
      <xdr:rowOff>114300</xdr:rowOff>
    </xdr:from>
    <xdr:to>
      <xdr:col>11</xdr:col>
      <xdr:colOff>257175</xdr:colOff>
      <xdr:row>20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6805E6EE-D344-483F-96ED-DFCAC6DC8C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3800" y="304800"/>
              <a:ext cx="7581900" cy="3667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3</xdr:row>
      <xdr:rowOff>114299</xdr:rowOff>
    </xdr:from>
    <xdr:to>
      <xdr:col>10</xdr:col>
      <xdr:colOff>76200</xdr:colOff>
      <xdr:row>22</xdr:row>
      <xdr:rowOff>123824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DBB26C7D-7724-4DEB-979F-C4C7358865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14650" y="685799"/>
              <a:ext cx="6686550" cy="3629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</xdr:row>
      <xdr:rowOff>123825</xdr:rowOff>
    </xdr:from>
    <xdr:to>
      <xdr:col>6</xdr:col>
      <xdr:colOff>228600</xdr:colOff>
      <xdr:row>20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7094BB00-BEDC-4B2D-9B1D-C84983D17D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5275" y="314325"/>
              <a:ext cx="6753225" cy="35956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438149</xdr:colOff>
      <xdr:row>1</xdr:row>
      <xdr:rowOff>100011</xdr:rowOff>
    </xdr:from>
    <xdr:to>
      <xdr:col>7</xdr:col>
      <xdr:colOff>628649</xdr:colOff>
      <xdr:row>19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EA66D3F9-3CFE-4108-841F-5C7BD07586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05024" y="290511"/>
              <a:ext cx="6276975" cy="33385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6</xdr:row>
      <xdr:rowOff>95250</xdr:rowOff>
    </xdr:from>
    <xdr:to>
      <xdr:col>13</xdr:col>
      <xdr:colOff>552450</xdr:colOff>
      <xdr:row>24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38BBC5C1-D150-41F8-9C9E-B6E12616DB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00425" y="1238250"/>
              <a:ext cx="8134350" cy="3390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257176</xdr:colOff>
      <xdr:row>2</xdr:row>
      <xdr:rowOff>171450</xdr:rowOff>
    </xdr:from>
    <xdr:to>
      <xdr:col>11</xdr:col>
      <xdr:colOff>247650</xdr:colOff>
      <xdr:row>24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133DB21B-F23A-47CF-97C2-5B8731104F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7176" y="552450"/>
              <a:ext cx="8410574" cy="4086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2</xdr:row>
      <xdr:rowOff>85724</xdr:rowOff>
    </xdr:from>
    <xdr:to>
      <xdr:col>14</xdr:col>
      <xdr:colOff>466725</xdr:colOff>
      <xdr:row>24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DA7692A9-7735-461B-ADA5-57D7069F5E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29150" y="466724"/>
              <a:ext cx="8296275" cy="42862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66675</xdr:rowOff>
    </xdr:from>
    <xdr:to>
      <xdr:col>15</xdr:col>
      <xdr:colOff>188913</xdr:colOff>
      <xdr:row>20</xdr:row>
      <xdr:rowOff>142875</xdr:rowOff>
    </xdr:to>
    <xdr:graphicFrame macro="">
      <xdr:nvGraphicFramePr>
        <xdr:cNvPr id="3" name="图表 1">
          <a:extLst>
            <a:ext uri="{FF2B5EF4-FFF2-40B4-BE49-F238E27FC236}">
              <a16:creationId xmlns:a16="http://schemas.microsoft.com/office/drawing/2014/main" id="{085D9F5D-4ED1-4E18-935C-6DD7F1330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0.02589</cdr:y>
    </cdr:from>
    <cdr:to>
      <cdr:x>0.99511</cdr:x>
      <cdr:y>1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CF448951-D116-4066-97EE-EEED746F461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95682"/>
          <a:ext cx="7619073" cy="3600018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19050</xdr:rowOff>
    </xdr:from>
    <xdr:to>
      <xdr:col>9</xdr:col>
      <xdr:colOff>428625</xdr:colOff>
      <xdr:row>24</xdr:row>
      <xdr:rowOff>9525</xdr:rowOff>
    </xdr:to>
    <xdr:graphicFrame macro="">
      <xdr:nvGraphicFramePr>
        <xdr:cNvPr id="4" name="图表 1">
          <a:extLst>
            <a:ext uri="{FF2B5EF4-FFF2-40B4-BE49-F238E27FC236}">
              <a16:creationId xmlns:a16="http://schemas.microsoft.com/office/drawing/2014/main" id="{3603833B-472C-4EFE-BCE4-8F64817D0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2</xdr:row>
      <xdr:rowOff>0</xdr:rowOff>
    </xdr:from>
    <xdr:to>
      <xdr:col>9</xdr:col>
      <xdr:colOff>180975</xdr:colOff>
      <xdr:row>26</xdr:row>
      <xdr:rowOff>66676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61A5462D-AB33-462C-9EF3-381C40EE68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9525" y="381000"/>
              <a:ext cx="8591550" cy="46386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371476</xdr:colOff>
      <xdr:row>35</xdr:row>
      <xdr:rowOff>152400</xdr:rowOff>
    </xdr:from>
    <xdr:to>
      <xdr:col>8</xdr:col>
      <xdr:colOff>390525</xdr:colOff>
      <xdr:row>60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Diagramm 6">
              <a:extLst>
                <a:ext uri="{FF2B5EF4-FFF2-40B4-BE49-F238E27FC236}">
                  <a16:creationId xmlns:a16="http://schemas.microsoft.com/office/drawing/2014/main" id="{C4C933DD-E5FB-4CBE-89E9-D512795958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1476" y="6819900"/>
              <a:ext cx="8505824" cy="4619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2</xdr:row>
      <xdr:rowOff>161924</xdr:rowOff>
    </xdr:from>
    <xdr:to>
      <xdr:col>10</xdr:col>
      <xdr:colOff>171450</xdr:colOff>
      <xdr:row>24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5C5C3F1E-106A-476D-BB63-1F488FC4EF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49" y="542924"/>
              <a:ext cx="8305801" cy="41433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390526</xdr:colOff>
      <xdr:row>3</xdr:row>
      <xdr:rowOff>133350</xdr:rowOff>
    </xdr:from>
    <xdr:to>
      <xdr:col>14</xdr:col>
      <xdr:colOff>333375</xdr:colOff>
      <xdr:row>26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577CC1EC-9ECC-4893-A9C2-13D9FBBD31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76526" y="704850"/>
              <a:ext cx="8362949" cy="4286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209551</xdr:colOff>
      <xdr:row>5</xdr:row>
      <xdr:rowOff>104775</xdr:rowOff>
    </xdr:from>
    <xdr:to>
      <xdr:col>22</xdr:col>
      <xdr:colOff>571501</xdr:colOff>
      <xdr:row>28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10FDC75E-6AEC-4648-85F4-5819ABA102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53551" y="1057275"/>
              <a:ext cx="8020050" cy="4438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0</xdr:row>
      <xdr:rowOff>133349</xdr:rowOff>
    </xdr:from>
    <xdr:to>
      <xdr:col>9</xdr:col>
      <xdr:colOff>733424</xdr:colOff>
      <xdr:row>20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0B1AAA38-0698-4432-BCC4-36724FFD8C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599" y="133349"/>
              <a:ext cx="7362825" cy="37623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1</xdr:row>
      <xdr:rowOff>171450</xdr:rowOff>
    </xdr:from>
    <xdr:to>
      <xdr:col>13</xdr:col>
      <xdr:colOff>723900</xdr:colOff>
      <xdr:row>26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3D48D4AB-C155-4074-BB15-0EFCE7CBF9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09850" y="361950"/>
              <a:ext cx="8324850" cy="4657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0</xdr:row>
      <xdr:rowOff>66674</xdr:rowOff>
    </xdr:from>
    <xdr:to>
      <xdr:col>16</xdr:col>
      <xdr:colOff>342900</xdr:colOff>
      <xdr:row>22</xdr:row>
      <xdr:rowOff>133349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E69BFB4B-63B4-40D9-9E00-76CE216235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33825" y="66674"/>
              <a:ext cx="8677275" cy="4257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190499</xdr:colOff>
      <xdr:row>2</xdr:row>
      <xdr:rowOff>57150</xdr:rowOff>
    </xdr:from>
    <xdr:to>
      <xdr:col>15</xdr:col>
      <xdr:colOff>447674</xdr:colOff>
      <xdr:row>24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093F0855-26C9-4861-805F-39FCC7CD5A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38499" y="438150"/>
              <a:ext cx="8943975" cy="426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Lin/Downloads/3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Lin/Downloads/3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Lin/Downloads/prognoseerfu&#776;ll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B1" t="str">
            <v>total_rows</v>
          </cell>
          <cell r="C1" t="str">
            <v>distinct_infographics</v>
          </cell>
        </row>
        <row r="2">
          <cell r="A2">
            <v>43417.488159722219</v>
          </cell>
          <cell r="B2">
            <v>21</v>
          </cell>
          <cell r="C2">
            <v>13</v>
          </cell>
        </row>
        <row r="3">
          <cell r="A3">
            <v>43417.496886574074</v>
          </cell>
          <cell r="B3">
            <v>21</v>
          </cell>
          <cell r="C3">
            <v>13</v>
          </cell>
        </row>
        <row r="4">
          <cell r="A4">
            <v>43418.130219907405</v>
          </cell>
          <cell r="B4">
            <v>21</v>
          </cell>
          <cell r="C4">
            <v>13</v>
          </cell>
        </row>
        <row r="5">
          <cell r="A5">
            <v>43418.255243055559</v>
          </cell>
          <cell r="B5">
            <v>21</v>
          </cell>
          <cell r="C5">
            <v>13</v>
          </cell>
        </row>
        <row r="6">
          <cell r="A6">
            <v>43419.131562499999</v>
          </cell>
          <cell r="B6">
            <v>43</v>
          </cell>
          <cell r="C6">
            <v>19</v>
          </cell>
        </row>
        <row r="7">
          <cell r="A7">
            <v>43419.256493055553</v>
          </cell>
          <cell r="B7">
            <v>43</v>
          </cell>
          <cell r="C7">
            <v>19</v>
          </cell>
        </row>
        <row r="8">
          <cell r="A8">
            <v>43420.133402777778</v>
          </cell>
          <cell r="B8">
            <v>52</v>
          </cell>
          <cell r="C8">
            <v>22</v>
          </cell>
        </row>
        <row r="9">
          <cell r="A9">
            <v>43420.258252314816</v>
          </cell>
          <cell r="B9">
            <v>52</v>
          </cell>
          <cell r="C9">
            <v>22</v>
          </cell>
        </row>
        <row r="10">
          <cell r="A10">
            <v>43421.135844907411</v>
          </cell>
          <cell r="B10">
            <v>87</v>
          </cell>
          <cell r="C10">
            <v>32</v>
          </cell>
        </row>
        <row r="11">
          <cell r="A11">
            <v>43421.260914351849</v>
          </cell>
          <cell r="B11">
            <v>87</v>
          </cell>
          <cell r="C11">
            <v>32</v>
          </cell>
        </row>
        <row r="12">
          <cell r="A12">
            <v>43422.141539351855</v>
          </cell>
          <cell r="B12">
            <v>105</v>
          </cell>
          <cell r="C12">
            <v>38</v>
          </cell>
        </row>
        <row r="13">
          <cell r="A13">
            <v>43422.26666666667</v>
          </cell>
          <cell r="B13">
            <v>104</v>
          </cell>
          <cell r="C13">
            <v>38</v>
          </cell>
        </row>
        <row r="14">
          <cell r="A14">
            <v>43423.149456018517</v>
          </cell>
          <cell r="B14">
            <v>139</v>
          </cell>
          <cell r="C14">
            <v>43</v>
          </cell>
        </row>
        <row r="15">
          <cell r="A15">
            <v>43423.273958333331</v>
          </cell>
          <cell r="B15">
            <v>139</v>
          </cell>
          <cell r="C15">
            <v>43</v>
          </cell>
        </row>
        <row r="16">
          <cell r="A16">
            <v>43424.149293981478</v>
          </cell>
          <cell r="B16">
            <v>139</v>
          </cell>
          <cell r="C16">
            <v>43</v>
          </cell>
        </row>
        <row r="17">
          <cell r="A17">
            <v>43424.274537037039</v>
          </cell>
          <cell r="B17">
            <v>139</v>
          </cell>
          <cell r="C17">
            <v>43</v>
          </cell>
        </row>
        <row r="18">
          <cell r="A18">
            <v>43425.150046296294</v>
          </cell>
          <cell r="B18">
            <v>139</v>
          </cell>
          <cell r="C18">
            <v>43</v>
          </cell>
        </row>
        <row r="19">
          <cell r="A19">
            <v>43425.27511574074</v>
          </cell>
          <cell r="B19">
            <v>139</v>
          </cell>
          <cell r="C19">
            <v>43</v>
          </cell>
        </row>
        <row r="20">
          <cell r="A20">
            <v>43426.150347222225</v>
          </cell>
          <cell r="B20">
            <v>139</v>
          </cell>
          <cell r="C20">
            <v>43</v>
          </cell>
        </row>
        <row r="21">
          <cell r="A21">
            <v>43426.275150462963</v>
          </cell>
          <cell r="B21">
            <v>139</v>
          </cell>
          <cell r="C21">
            <v>43</v>
          </cell>
        </row>
        <row r="22">
          <cell r="A22">
            <v>43427.155717592592</v>
          </cell>
          <cell r="B22">
            <v>158</v>
          </cell>
          <cell r="C22">
            <v>60</v>
          </cell>
        </row>
        <row r="23">
          <cell r="A23">
            <v>43427.280659722222</v>
          </cell>
          <cell r="B23">
            <v>158</v>
          </cell>
          <cell r="C23">
            <v>60</v>
          </cell>
        </row>
        <row r="24">
          <cell r="A24">
            <v>43428.159236111111</v>
          </cell>
          <cell r="B24">
            <v>196</v>
          </cell>
          <cell r="C24">
            <v>71</v>
          </cell>
        </row>
        <row r="25">
          <cell r="A25">
            <v>43428.283738425926</v>
          </cell>
          <cell r="B25">
            <v>196</v>
          </cell>
          <cell r="C25">
            <v>71</v>
          </cell>
        </row>
        <row r="26">
          <cell r="A26">
            <v>43429.160590277781</v>
          </cell>
          <cell r="B26">
            <v>219</v>
          </cell>
          <cell r="C26">
            <v>80</v>
          </cell>
        </row>
        <row r="27">
          <cell r="A27">
            <v>43429.285763888889</v>
          </cell>
          <cell r="B27">
            <v>219</v>
          </cell>
          <cell r="C27">
            <v>80</v>
          </cell>
        </row>
        <row r="28">
          <cell r="A28">
            <v>43430.164768518516</v>
          </cell>
          <cell r="B28">
            <v>249</v>
          </cell>
          <cell r="C28">
            <v>96</v>
          </cell>
        </row>
        <row r="29">
          <cell r="A29">
            <v>43430.288865740738</v>
          </cell>
          <cell r="B29">
            <v>249</v>
          </cell>
          <cell r="C29">
            <v>96</v>
          </cell>
        </row>
        <row r="30">
          <cell r="A30">
            <v>43431.165995370371</v>
          </cell>
          <cell r="B30">
            <v>264</v>
          </cell>
          <cell r="C30">
            <v>98</v>
          </cell>
        </row>
        <row r="31">
          <cell r="A31">
            <v>43431.291006944448</v>
          </cell>
          <cell r="B31">
            <v>263</v>
          </cell>
          <cell r="C31">
            <v>97</v>
          </cell>
        </row>
        <row r="32">
          <cell r="A32">
            <v>43432.166759259257</v>
          </cell>
          <cell r="B32">
            <v>274</v>
          </cell>
          <cell r="C32">
            <v>101</v>
          </cell>
        </row>
        <row r="33">
          <cell r="A33">
            <v>43432.291817129626</v>
          </cell>
          <cell r="B33">
            <v>274</v>
          </cell>
          <cell r="C33">
            <v>101</v>
          </cell>
        </row>
        <row r="34">
          <cell r="A34">
            <v>43433.167060185187</v>
          </cell>
          <cell r="B34">
            <v>274</v>
          </cell>
          <cell r="C34">
            <v>101</v>
          </cell>
        </row>
        <row r="35">
          <cell r="A35">
            <v>43433.291678240741</v>
          </cell>
          <cell r="B35">
            <v>274</v>
          </cell>
          <cell r="C35">
            <v>101</v>
          </cell>
        </row>
        <row r="36">
          <cell r="A36">
            <v>43434.167071759257</v>
          </cell>
          <cell r="B36">
            <v>274</v>
          </cell>
          <cell r="C36">
            <v>101</v>
          </cell>
        </row>
        <row r="37">
          <cell r="A37">
            <v>43434.291458333333</v>
          </cell>
          <cell r="B37">
            <v>274</v>
          </cell>
          <cell r="C37">
            <v>101</v>
          </cell>
        </row>
        <row r="38">
          <cell r="A38">
            <v>43435.167118055557</v>
          </cell>
          <cell r="B38">
            <v>274</v>
          </cell>
          <cell r="C38">
            <v>101</v>
          </cell>
        </row>
        <row r="39">
          <cell r="A39">
            <v>43435.291585648149</v>
          </cell>
          <cell r="B39">
            <v>274</v>
          </cell>
          <cell r="C39">
            <v>101</v>
          </cell>
        </row>
        <row r="40">
          <cell r="A40">
            <v>43436.166863425926</v>
          </cell>
          <cell r="B40">
            <v>274</v>
          </cell>
          <cell r="C40">
            <v>101</v>
          </cell>
        </row>
        <row r="41">
          <cell r="A41">
            <v>43436.291504629633</v>
          </cell>
          <cell r="B41">
            <v>274</v>
          </cell>
          <cell r="C41">
            <v>101</v>
          </cell>
        </row>
        <row r="42">
          <cell r="A42">
            <v>43437.166898148149</v>
          </cell>
          <cell r="B42">
            <v>274</v>
          </cell>
          <cell r="C42">
            <v>101</v>
          </cell>
        </row>
        <row r="43">
          <cell r="A43">
            <v>43437.292395833334</v>
          </cell>
          <cell r="B43">
            <v>274</v>
          </cell>
          <cell r="C43">
            <v>101</v>
          </cell>
        </row>
        <row r="44">
          <cell r="A44">
            <v>43437.589375000003</v>
          </cell>
          <cell r="B44">
            <v>274</v>
          </cell>
          <cell r="C44">
            <v>101</v>
          </cell>
        </row>
        <row r="45">
          <cell r="A45">
            <v>43438.166863425926</v>
          </cell>
          <cell r="B45">
            <v>274</v>
          </cell>
          <cell r="C45">
            <v>101</v>
          </cell>
        </row>
        <row r="46">
          <cell r="A46">
            <v>43438.250381944446</v>
          </cell>
          <cell r="B46">
            <v>274</v>
          </cell>
          <cell r="C46">
            <v>101</v>
          </cell>
        </row>
        <row r="47">
          <cell r="A47">
            <v>43439.166273148148</v>
          </cell>
          <cell r="B47">
            <v>274</v>
          </cell>
          <cell r="C47">
            <v>101</v>
          </cell>
        </row>
        <row r="48">
          <cell r="A48">
            <v>43439.250347222223</v>
          </cell>
          <cell r="B48">
            <v>274</v>
          </cell>
          <cell r="C48">
            <v>101</v>
          </cell>
        </row>
        <row r="49">
          <cell r="A49">
            <v>43440.166307870371</v>
          </cell>
          <cell r="B49">
            <v>274</v>
          </cell>
          <cell r="C49">
            <v>101</v>
          </cell>
        </row>
        <row r="50">
          <cell r="A50">
            <v>43440.250358796293</v>
          </cell>
          <cell r="B50">
            <v>274</v>
          </cell>
          <cell r="C50">
            <v>101</v>
          </cell>
        </row>
        <row r="51">
          <cell r="A51">
            <v>43441.16646990741</v>
          </cell>
          <cell r="B51">
            <v>274</v>
          </cell>
          <cell r="C51">
            <v>101</v>
          </cell>
        </row>
        <row r="52">
          <cell r="A52">
            <v>43441.25037037037</v>
          </cell>
          <cell r="B52">
            <v>274</v>
          </cell>
          <cell r="C52">
            <v>101</v>
          </cell>
        </row>
        <row r="53">
          <cell r="A53">
            <v>43442.165879629632</v>
          </cell>
          <cell r="B53">
            <v>274</v>
          </cell>
          <cell r="C53">
            <v>101</v>
          </cell>
        </row>
        <row r="54">
          <cell r="A54">
            <v>43442.250393518516</v>
          </cell>
          <cell r="B54">
            <v>274</v>
          </cell>
          <cell r="C54">
            <v>101</v>
          </cell>
        </row>
        <row r="55">
          <cell r="A55">
            <v>43443.165625000001</v>
          </cell>
          <cell r="B55">
            <v>274</v>
          </cell>
          <cell r="C55">
            <v>101</v>
          </cell>
        </row>
        <row r="56">
          <cell r="A56">
            <v>43443.2502662037</v>
          </cell>
          <cell r="B56">
            <v>274</v>
          </cell>
          <cell r="C56">
            <v>101</v>
          </cell>
        </row>
        <row r="57">
          <cell r="A57">
            <v>43444.166956018518</v>
          </cell>
          <cell r="B57">
            <v>274</v>
          </cell>
          <cell r="C57">
            <v>101</v>
          </cell>
        </row>
        <row r="58">
          <cell r="A58">
            <v>43444.250381944446</v>
          </cell>
          <cell r="B58">
            <v>274</v>
          </cell>
          <cell r="C58">
            <v>101</v>
          </cell>
        </row>
        <row r="59">
          <cell r="A59">
            <v>43444.69017361111</v>
          </cell>
          <cell r="B59">
            <v>274</v>
          </cell>
          <cell r="C59">
            <v>101</v>
          </cell>
        </row>
        <row r="60">
          <cell r="A60">
            <v>43444.69259259259</v>
          </cell>
          <cell r="B60">
            <v>274</v>
          </cell>
          <cell r="C60">
            <v>101</v>
          </cell>
        </row>
        <row r="61">
          <cell r="A61">
            <v>43444.704201388886</v>
          </cell>
          <cell r="B61">
            <v>274</v>
          </cell>
          <cell r="C61">
            <v>101</v>
          </cell>
        </row>
        <row r="62">
          <cell r="A62">
            <v>43444.705879629626</v>
          </cell>
          <cell r="B62">
            <v>274</v>
          </cell>
          <cell r="C62">
            <v>101</v>
          </cell>
        </row>
        <row r="63">
          <cell r="A63">
            <v>43445.166620370372</v>
          </cell>
          <cell r="B63">
            <v>274</v>
          </cell>
          <cell r="C63">
            <v>101</v>
          </cell>
        </row>
        <row r="64">
          <cell r="A64">
            <v>43445.253692129627</v>
          </cell>
          <cell r="B64">
            <v>274</v>
          </cell>
          <cell r="C64">
            <v>101</v>
          </cell>
        </row>
        <row r="65">
          <cell r="A65">
            <v>43446.168032407404</v>
          </cell>
          <cell r="B65">
            <v>298</v>
          </cell>
          <cell r="C65">
            <v>103</v>
          </cell>
        </row>
        <row r="66">
          <cell r="A66">
            <v>43446.264432870368</v>
          </cell>
          <cell r="B66">
            <v>298</v>
          </cell>
          <cell r="C66">
            <v>103</v>
          </cell>
        </row>
        <row r="67">
          <cell r="A67">
            <v>43446.358472222222</v>
          </cell>
          <cell r="B67">
            <v>298</v>
          </cell>
          <cell r="C67">
            <v>103</v>
          </cell>
        </row>
        <row r="68">
          <cell r="A68">
            <v>43447.169166666667</v>
          </cell>
          <cell r="B68">
            <v>331</v>
          </cell>
          <cell r="C68">
            <v>109</v>
          </cell>
        </row>
        <row r="69">
          <cell r="A69">
            <v>43447.250439814816</v>
          </cell>
          <cell r="B69">
            <v>331</v>
          </cell>
          <cell r="C69">
            <v>109</v>
          </cell>
        </row>
        <row r="70">
          <cell r="A70">
            <v>43448.169351851851</v>
          </cell>
          <cell r="B70">
            <v>337</v>
          </cell>
          <cell r="C70">
            <v>112</v>
          </cell>
        </row>
        <row r="71">
          <cell r="A71">
            <v>43448.250462962962</v>
          </cell>
          <cell r="B71">
            <v>337</v>
          </cell>
          <cell r="C71">
            <v>112</v>
          </cell>
        </row>
        <row r="72">
          <cell r="A72">
            <v>43449.170347222222</v>
          </cell>
          <cell r="B72">
            <v>342</v>
          </cell>
          <cell r="C72">
            <v>112</v>
          </cell>
        </row>
        <row r="73">
          <cell r="A73">
            <v>43449.250300925924</v>
          </cell>
          <cell r="B73">
            <v>347</v>
          </cell>
          <cell r="C73">
            <v>112</v>
          </cell>
        </row>
        <row r="74">
          <cell r="A74">
            <v>43450.169560185182</v>
          </cell>
          <cell r="B74">
            <v>347</v>
          </cell>
          <cell r="C74">
            <v>112</v>
          </cell>
        </row>
        <row r="75">
          <cell r="A75">
            <v>43450.250289351854</v>
          </cell>
          <cell r="B75">
            <v>347</v>
          </cell>
          <cell r="C75">
            <v>112</v>
          </cell>
        </row>
        <row r="76">
          <cell r="A76">
            <v>43451.170648148145</v>
          </cell>
          <cell r="B76">
            <v>347</v>
          </cell>
          <cell r="C76">
            <v>112</v>
          </cell>
        </row>
        <row r="77">
          <cell r="A77">
            <v>43451.2503125</v>
          </cell>
          <cell r="B77">
            <v>347</v>
          </cell>
          <cell r="C77">
            <v>112</v>
          </cell>
        </row>
        <row r="78">
          <cell r="A78">
            <v>43452.171770833331</v>
          </cell>
          <cell r="B78">
            <v>356</v>
          </cell>
          <cell r="C78">
            <v>115</v>
          </cell>
        </row>
        <row r="79">
          <cell r="A79">
            <v>43452.25037037037</v>
          </cell>
          <cell r="B79">
            <v>356</v>
          </cell>
          <cell r="C79">
            <v>115</v>
          </cell>
        </row>
        <row r="80">
          <cell r="A80">
            <v>43453.17255787037</v>
          </cell>
          <cell r="B80">
            <v>356</v>
          </cell>
          <cell r="C80">
            <v>115</v>
          </cell>
        </row>
        <row r="81">
          <cell r="A81">
            <v>43453.250347222223</v>
          </cell>
          <cell r="B81">
            <v>356</v>
          </cell>
          <cell r="C81">
            <v>115</v>
          </cell>
        </row>
        <row r="82">
          <cell r="A82">
            <v>43454.172719907408</v>
          </cell>
          <cell r="B82">
            <v>356</v>
          </cell>
          <cell r="C82">
            <v>115</v>
          </cell>
        </row>
        <row r="83">
          <cell r="A83">
            <v>43454.25037037037</v>
          </cell>
          <cell r="B83">
            <v>356</v>
          </cell>
          <cell r="C83">
            <v>115</v>
          </cell>
        </row>
        <row r="84">
          <cell r="A84">
            <v>43455.172569444447</v>
          </cell>
          <cell r="B84">
            <v>356</v>
          </cell>
          <cell r="C84">
            <v>115</v>
          </cell>
        </row>
        <row r="85">
          <cell r="A85">
            <v>43455.250347222223</v>
          </cell>
          <cell r="B85">
            <v>356</v>
          </cell>
          <cell r="C85">
            <v>115</v>
          </cell>
        </row>
        <row r="86">
          <cell r="A86">
            <v>43456.171886574077</v>
          </cell>
          <cell r="B86">
            <v>356</v>
          </cell>
          <cell r="C86">
            <v>115</v>
          </cell>
        </row>
        <row r="87">
          <cell r="A87">
            <v>43456.250324074077</v>
          </cell>
          <cell r="B87">
            <v>356</v>
          </cell>
          <cell r="C87">
            <v>115</v>
          </cell>
        </row>
        <row r="88">
          <cell r="A88">
            <v>43457.172222222223</v>
          </cell>
          <cell r="B88">
            <v>369</v>
          </cell>
          <cell r="C88">
            <v>124</v>
          </cell>
        </row>
        <row r="89">
          <cell r="A89">
            <v>43457.250335648147</v>
          </cell>
          <cell r="B89">
            <v>369</v>
          </cell>
          <cell r="C89">
            <v>124</v>
          </cell>
        </row>
        <row r="90">
          <cell r="A90">
            <v>43458.174722222226</v>
          </cell>
          <cell r="B90">
            <v>369</v>
          </cell>
          <cell r="C90">
            <v>124</v>
          </cell>
        </row>
        <row r="91">
          <cell r="A91">
            <v>43458.250335648147</v>
          </cell>
          <cell r="B91">
            <v>369</v>
          </cell>
          <cell r="C91">
            <v>124</v>
          </cell>
        </row>
        <row r="92">
          <cell r="A92">
            <v>43459.174305555556</v>
          </cell>
          <cell r="B92">
            <v>369</v>
          </cell>
          <cell r="C92">
            <v>124</v>
          </cell>
        </row>
        <row r="93">
          <cell r="A93">
            <v>43459.250347222223</v>
          </cell>
          <cell r="B93">
            <v>369</v>
          </cell>
          <cell r="C93">
            <v>124</v>
          </cell>
        </row>
        <row r="94">
          <cell r="A94">
            <v>43460.174085648148</v>
          </cell>
          <cell r="B94">
            <v>369</v>
          </cell>
          <cell r="C94">
            <v>124</v>
          </cell>
        </row>
        <row r="95">
          <cell r="A95">
            <v>43460.250347222223</v>
          </cell>
          <cell r="B95">
            <v>369</v>
          </cell>
          <cell r="C95">
            <v>124</v>
          </cell>
        </row>
        <row r="96">
          <cell r="A96">
            <v>43461.17386574074</v>
          </cell>
          <cell r="B96">
            <v>369</v>
          </cell>
          <cell r="C96">
            <v>124</v>
          </cell>
        </row>
        <row r="97">
          <cell r="A97">
            <v>43461.250381944446</v>
          </cell>
          <cell r="B97">
            <v>369</v>
          </cell>
          <cell r="C97">
            <v>124</v>
          </cell>
        </row>
        <row r="98">
          <cell r="A98">
            <v>43462.175543981481</v>
          </cell>
          <cell r="B98">
            <v>369</v>
          </cell>
          <cell r="C98">
            <v>124</v>
          </cell>
        </row>
        <row r="99">
          <cell r="A99">
            <v>43462.250381944446</v>
          </cell>
          <cell r="B99">
            <v>369</v>
          </cell>
          <cell r="C99">
            <v>124</v>
          </cell>
        </row>
        <row r="100">
          <cell r="A100">
            <v>43463.174074074072</v>
          </cell>
          <cell r="B100">
            <v>369</v>
          </cell>
          <cell r="C100">
            <v>124</v>
          </cell>
        </row>
        <row r="101">
          <cell r="A101">
            <v>43463.250358796293</v>
          </cell>
          <cell r="B101">
            <v>369</v>
          </cell>
          <cell r="C101">
            <v>124</v>
          </cell>
        </row>
        <row r="102">
          <cell r="A102">
            <v>43464.17523148148</v>
          </cell>
          <cell r="B102">
            <v>369</v>
          </cell>
          <cell r="C102">
            <v>124</v>
          </cell>
        </row>
        <row r="103">
          <cell r="A103">
            <v>43464.2502662037</v>
          </cell>
          <cell r="B103">
            <v>369</v>
          </cell>
          <cell r="C103">
            <v>124</v>
          </cell>
        </row>
        <row r="104">
          <cell r="A104">
            <v>43465.175034722219</v>
          </cell>
          <cell r="B104">
            <v>377</v>
          </cell>
          <cell r="C104">
            <v>131</v>
          </cell>
        </row>
        <row r="105">
          <cell r="A105">
            <v>43465.250358796293</v>
          </cell>
          <cell r="B105">
            <v>377</v>
          </cell>
          <cell r="C105">
            <v>131</v>
          </cell>
        </row>
        <row r="106">
          <cell r="A106">
            <v>43466.174467592595</v>
          </cell>
          <cell r="B106">
            <v>384</v>
          </cell>
          <cell r="C106">
            <v>130</v>
          </cell>
        </row>
        <row r="107">
          <cell r="A107">
            <v>43466.25037037037</v>
          </cell>
          <cell r="B107">
            <v>384</v>
          </cell>
          <cell r="C107">
            <v>130</v>
          </cell>
        </row>
        <row r="108">
          <cell r="A108">
            <v>43467.175509259258</v>
          </cell>
          <cell r="B108">
            <v>384</v>
          </cell>
          <cell r="C108">
            <v>130</v>
          </cell>
        </row>
        <row r="109">
          <cell r="A109">
            <v>43467.25037037037</v>
          </cell>
          <cell r="B109">
            <v>384</v>
          </cell>
          <cell r="C109">
            <v>130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dd</v>
          </cell>
        </row>
        <row r="2">
          <cell r="A2" t="str">
            <v>11.12.2018</v>
          </cell>
          <cell r="B2">
            <v>0.62237762237799998</v>
          </cell>
        </row>
        <row r="3">
          <cell r="A3" t="str">
            <v>12.12.2018</v>
          </cell>
          <cell r="B3">
            <v>0.99006622516599996</v>
          </cell>
        </row>
        <row r="4">
          <cell r="A4" t="str">
            <v>13.12.2018</v>
          </cell>
          <cell r="B4">
            <v>1</v>
          </cell>
        </row>
        <row r="5">
          <cell r="A5" t="str">
            <v>14.12.2018</v>
          </cell>
          <cell r="B5">
            <v>0.98250728863000003</v>
          </cell>
        </row>
        <row r="6">
          <cell r="A6" t="str">
            <v>15.12.2018</v>
          </cell>
          <cell r="B6">
            <v>1</v>
          </cell>
        </row>
        <row r="7">
          <cell r="A7" t="str">
            <v>16.12.2018</v>
          </cell>
          <cell r="B7">
            <v>1</v>
          </cell>
        </row>
        <row r="8">
          <cell r="A8" t="str">
            <v>17.12.2018</v>
          </cell>
          <cell r="B8">
            <v>1</v>
          </cell>
        </row>
        <row r="9">
          <cell r="A9" t="str">
            <v>18.12.2018</v>
          </cell>
          <cell r="B9">
            <v>1</v>
          </cell>
        </row>
        <row r="10">
          <cell r="A10" t="str">
            <v>19.12.2018</v>
          </cell>
          <cell r="B10">
            <v>1</v>
          </cell>
        </row>
        <row r="11">
          <cell r="A11" t="str">
            <v>20.12.2018</v>
          </cell>
          <cell r="B11">
            <v>1</v>
          </cell>
        </row>
        <row r="12">
          <cell r="A12" t="str">
            <v>21.12.2018</v>
          </cell>
          <cell r="B12">
            <v>1</v>
          </cell>
        </row>
        <row r="13">
          <cell r="A13" t="str">
            <v>22.12.2018</v>
          </cell>
          <cell r="B13">
            <v>1</v>
          </cell>
        </row>
        <row r="14">
          <cell r="A14" t="str">
            <v>23.12.2018</v>
          </cell>
          <cell r="B14">
            <v>1</v>
          </cell>
        </row>
        <row r="15">
          <cell r="A15" t="str">
            <v>24.12.2018</v>
          </cell>
          <cell r="B15">
            <v>1</v>
          </cell>
        </row>
        <row r="16">
          <cell r="A16" t="str">
            <v>25.12.2018</v>
          </cell>
          <cell r="B16">
            <v>1</v>
          </cell>
        </row>
        <row r="17">
          <cell r="A17" t="str">
            <v>26.12.2018</v>
          </cell>
          <cell r="B17">
            <v>1</v>
          </cell>
        </row>
        <row r="18">
          <cell r="A18" t="str">
            <v>27.12.2018</v>
          </cell>
          <cell r="B18">
            <v>1</v>
          </cell>
        </row>
        <row r="19">
          <cell r="A19" t="str">
            <v>28.12.2018</v>
          </cell>
          <cell r="B19">
            <v>1</v>
          </cell>
        </row>
        <row r="20">
          <cell r="A20" t="str">
            <v>29.12.2018</v>
          </cell>
          <cell r="B20">
            <v>1</v>
          </cell>
        </row>
        <row r="21">
          <cell r="A21" t="str">
            <v>30.12.2018</v>
          </cell>
          <cell r="B21">
            <v>1</v>
          </cell>
        </row>
        <row r="22">
          <cell r="A22" t="str">
            <v>31.12.2018</v>
          </cell>
          <cell r="B22">
            <v>0.97883597883600004</v>
          </cell>
        </row>
        <row r="23">
          <cell r="A23" t="str">
            <v>01.01.2019</v>
          </cell>
          <cell r="B23">
            <v>1</v>
          </cell>
        </row>
        <row r="24">
          <cell r="A24" t="str">
            <v>02.01.2019</v>
          </cell>
          <cell r="B24">
            <v>1</v>
          </cell>
        </row>
        <row r="25">
          <cell r="A25" t="str">
            <v>03.01.2019</v>
          </cell>
          <cell r="B25">
            <v>0.96977329974799997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7">
          <cell r="D7" t="str">
            <v>2015</v>
          </cell>
          <cell r="E7" t="str">
            <v>2016</v>
          </cell>
          <cell r="F7" t="str">
            <v>2017</v>
          </cell>
          <cell r="G7" t="str">
            <v>2018</v>
          </cell>
        </row>
        <row r="8">
          <cell r="D8">
            <v>2125642857142.8572</v>
          </cell>
          <cell r="E8">
            <v>533166666.66666603</v>
          </cell>
          <cell r="F8">
            <v>97650000</v>
          </cell>
          <cell r="G8">
            <v>8581282894.7368431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5CFB-F6DE-47FB-9191-9AD481B7A631}">
  <dimension ref="A1:R67"/>
  <sheetViews>
    <sheetView workbookViewId="0">
      <selection activeCell="D16" sqref="D16"/>
    </sheetView>
  </sheetViews>
  <sheetFormatPr baseColWidth="10" defaultRowHeight="15" x14ac:dyDescent="0.25"/>
  <cols>
    <col min="8" max="8" width="12" bestFit="1" customWidth="1"/>
    <col min="11" max="12" width="12" bestFit="1" customWidth="1"/>
  </cols>
  <sheetData>
    <row r="1" spans="1:18" s="2" customFormat="1" x14ac:dyDescent="0.25"/>
    <row r="2" spans="1:18" s="2" customFormat="1" x14ac:dyDescent="0.25">
      <c r="A2" s="2" t="s">
        <v>106</v>
      </c>
      <c r="B2" s="2">
        <v>700000000</v>
      </c>
      <c r="C2" s="2">
        <v>2011</v>
      </c>
      <c r="E2" s="3">
        <v>2011</v>
      </c>
      <c r="F2" s="3">
        <v>2014</v>
      </c>
      <c r="G2" s="3">
        <v>2015</v>
      </c>
      <c r="H2" s="3">
        <v>2016</v>
      </c>
      <c r="I2" s="3">
        <v>2017</v>
      </c>
      <c r="J2" s="3">
        <v>2018</v>
      </c>
      <c r="K2" s="3">
        <v>2019</v>
      </c>
      <c r="L2" s="3">
        <v>2020</v>
      </c>
      <c r="M2" s="3">
        <v>2021</v>
      </c>
      <c r="N2" s="3">
        <v>2022</v>
      </c>
      <c r="O2" s="3">
        <v>2023</v>
      </c>
      <c r="P2" s="3">
        <v>2024</v>
      </c>
      <c r="Q2" s="3">
        <v>2025</v>
      </c>
      <c r="R2" s="3">
        <v>2026</v>
      </c>
    </row>
    <row r="3" spans="1:18" x14ac:dyDescent="0.25">
      <c r="A3" s="2" t="s">
        <v>106</v>
      </c>
      <c r="B3" s="2">
        <v>1200000000</v>
      </c>
      <c r="C3" s="2">
        <v>2014</v>
      </c>
      <c r="E3" s="2">
        <v>700000000</v>
      </c>
      <c r="F3" s="2">
        <v>1200000000</v>
      </c>
      <c r="G3" s="2">
        <v>400000000</v>
      </c>
      <c r="H3" s="2">
        <v>5200000000</v>
      </c>
      <c r="I3" s="2">
        <v>3000000000</v>
      </c>
      <c r="J3" s="2">
        <v>8000000000</v>
      </c>
      <c r="K3" s="2">
        <v>10000000000</v>
      </c>
      <c r="L3" s="2">
        <v>30000000000</v>
      </c>
      <c r="M3" s="2">
        <v>13500000000</v>
      </c>
      <c r="N3" s="2">
        <v>68000000000</v>
      </c>
      <c r="O3" s="2">
        <v>2200000000</v>
      </c>
      <c r="P3" s="2">
        <v>27000000000</v>
      </c>
      <c r="Q3" s="2">
        <v>2200000000</v>
      </c>
      <c r="R3" s="2">
        <v>20000000000</v>
      </c>
    </row>
    <row r="4" spans="1:18" x14ac:dyDescent="0.25">
      <c r="A4" s="2" t="s">
        <v>120</v>
      </c>
      <c r="B4" s="2">
        <v>2000000000</v>
      </c>
      <c r="C4" s="2">
        <v>2014</v>
      </c>
      <c r="F4" s="2">
        <v>2000000000</v>
      </c>
      <c r="G4" s="2">
        <v>4200000000</v>
      </c>
      <c r="H4" s="2">
        <v>50000000000</v>
      </c>
      <c r="I4" s="2">
        <v>7000000000</v>
      </c>
      <c r="K4" s="2">
        <v>4400000000</v>
      </c>
      <c r="L4" s="2">
        <v>212000000000</v>
      </c>
      <c r="M4" s="2">
        <v>1500000000</v>
      </c>
      <c r="N4" s="2">
        <v>11300000000</v>
      </c>
      <c r="P4" s="2">
        <v>27000000000</v>
      </c>
      <c r="Q4" s="2">
        <v>2200000000</v>
      </c>
      <c r="R4" s="2">
        <v>20000000000</v>
      </c>
    </row>
    <row r="5" spans="1:18" x14ac:dyDescent="0.25">
      <c r="A5" s="2" t="s">
        <v>74</v>
      </c>
      <c r="B5" s="2">
        <v>400000000</v>
      </c>
      <c r="C5" s="2">
        <v>2015</v>
      </c>
      <c r="H5" s="2">
        <v>6000000000</v>
      </c>
      <c r="L5" s="2">
        <v>30000000000</v>
      </c>
      <c r="M5" s="2">
        <v>14200000000</v>
      </c>
      <c r="N5" s="2">
        <v>4000000</v>
      </c>
      <c r="P5" s="2">
        <v>17000000</v>
      </c>
      <c r="Q5" s="2">
        <v>4500000000</v>
      </c>
    </row>
    <row r="6" spans="1:18" x14ac:dyDescent="0.25">
      <c r="A6" s="2" t="s">
        <v>193</v>
      </c>
      <c r="B6" s="2">
        <v>4200000000</v>
      </c>
      <c r="C6" s="2">
        <v>2015</v>
      </c>
      <c r="L6" s="2">
        <v>100000000</v>
      </c>
      <c r="N6" s="2">
        <v>16000000000</v>
      </c>
      <c r="P6" s="2">
        <v>46000000</v>
      </c>
      <c r="Q6" s="2">
        <v>2200000000</v>
      </c>
    </row>
    <row r="7" spans="1:18" x14ac:dyDescent="0.25">
      <c r="A7" s="2" t="s">
        <v>66</v>
      </c>
      <c r="B7" s="2">
        <v>5200000000</v>
      </c>
      <c r="C7" s="2">
        <v>2016</v>
      </c>
      <c r="L7" s="2">
        <v>16000000000</v>
      </c>
      <c r="N7" s="2">
        <v>1100000000</v>
      </c>
      <c r="P7" s="2">
        <v>17000000</v>
      </c>
      <c r="Q7" s="2">
        <v>13700000000</v>
      </c>
    </row>
    <row r="8" spans="1:18" x14ac:dyDescent="0.25">
      <c r="A8" s="2" t="s">
        <v>73</v>
      </c>
      <c r="B8" s="2">
        <v>50000000000</v>
      </c>
      <c r="C8" s="2">
        <v>2016</v>
      </c>
      <c r="L8" s="2">
        <v>5400000000</v>
      </c>
      <c r="N8" s="2">
        <v>11300000000</v>
      </c>
    </row>
    <row r="9" spans="1:18" x14ac:dyDescent="0.25">
      <c r="A9" s="2" t="s">
        <v>148</v>
      </c>
      <c r="B9" s="2">
        <v>6000000000</v>
      </c>
      <c r="C9" s="2">
        <v>2016</v>
      </c>
      <c r="L9" s="2">
        <v>2000000000000</v>
      </c>
      <c r="N9" s="2">
        <v>4000000</v>
      </c>
    </row>
    <row r="10" spans="1:18" x14ac:dyDescent="0.25">
      <c r="A10" s="2" t="s">
        <v>120</v>
      </c>
      <c r="B10" s="2">
        <v>3000000000</v>
      </c>
      <c r="C10" s="2">
        <v>2017</v>
      </c>
      <c r="L10" s="2">
        <v>2000000000</v>
      </c>
    </row>
    <row r="11" spans="1:18" x14ac:dyDescent="0.25">
      <c r="A11" s="2" t="s">
        <v>148</v>
      </c>
      <c r="B11" s="2">
        <v>7000000000</v>
      </c>
      <c r="C11" s="2">
        <v>2017</v>
      </c>
      <c r="L11" s="2">
        <v>16000000000</v>
      </c>
    </row>
    <row r="12" spans="1:18" x14ac:dyDescent="0.25">
      <c r="A12" s="2" t="s">
        <v>148</v>
      </c>
      <c r="B12" s="2">
        <v>8000000000</v>
      </c>
      <c r="C12" s="2">
        <v>2018</v>
      </c>
      <c r="L12" s="2">
        <v>5400000000</v>
      </c>
    </row>
    <row r="13" spans="1:18" x14ac:dyDescent="0.25">
      <c r="A13" s="2" t="s">
        <v>148</v>
      </c>
      <c r="B13" s="2">
        <v>10000000000</v>
      </c>
      <c r="C13" s="2">
        <v>2019</v>
      </c>
      <c r="L13" s="2">
        <v>16000000000</v>
      </c>
    </row>
    <row r="14" spans="1:18" x14ac:dyDescent="0.25">
      <c r="A14" s="2" t="s">
        <v>184</v>
      </c>
      <c r="B14" s="2">
        <v>4400000000</v>
      </c>
      <c r="C14" s="2">
        <v>2019</v>
      </c>
      <c r="L14" s="2">
        <v>20000000000</v>
      </c>
    </row>
    <row r="15" spans="1:18" x14ac:dyDescent="0.25">
      <c r="A15" s="2" t="s">
        <v>55</v>
      </c>
      <c r="B15" s="2">
        <v>30000000000</v>
      </c>
      <c r="C15" s="2">
        <v>2020</v>
      </c>
      <c r="L15" s="2">
        <v>12500000000</v>
      </c>
    </row>
    <row r="16" spans="1:18" x14ac:dyDescent="0.25">
      <c r="A16" s="2" t="s">
        <v>56</v>
      </c>
      <c r="B16" s="2">
        <v>212000000000</v>
      </c>
      <c r="C16" s="2">
        <v>2020</v>
      </c>
      <c r="L16" s="2">
        <v>4000000000</v>
      </c>
    </row>
    <row r="17" spans="1:18" x14ac:dyDescent="0.25">
      <c r="A17" s="2" t="s">
        <v>82</v>
      </c>
      <c r="B17" s="2">
        <v>30000000000</v>
      </c>
      <c r="C17" s="2">
        <v>2020</v>
      </c>
      <c r="L17" s="2">
        <v>5400000000</v>
      </c>
    </row>
    <row r="18" spans="1:18" x14ac:dyDescent="0.25">
      <c r="A18" s="2" t="s">
        <v>92</v>
      </c>
      <c r="B18" s="2">
        <v>100000000</v>
      </c>
      <c r="C18" s="2">
        <v>2020</v>
      </c>
      <c r="L18" s="2">
        <v>186000000</v>
      </c>
    </row>
    <row r="19" spans="1:18" x14ac:dyDescent="0.25">
      <c r="A19" s="2" t="s">
        <v>93</v>
      </c>
      <c r="B19" s="2">
        <v>16000000000</v>
      </c>
      <c r="C19" s="2">
        <v>2020</v>
      </c>
      <c r="L19" s="2">
        <v>50000000000</v>
      </c>
    </row>
    <row r="20" spans="1:18" x14ac:dyDescent="0.25">
      <c r="A20" s="2" t="s">
        <v>97</v>
      </c>
      <c r="B20" s="2">
        <v>5400000000</v>
      </c>
      <c r="C20" s="2">
        <v>2020</v>
      </c>
      <c r="L20" s="2">
        <v>12500000000</v>
      </c>
    </row>
    <row r="21" spans="1:18" x14ac:dyDescent="0.25">
      <c r="A21" s="2" t="s">
        <v>99</v>
      </c>
      <c r="B21" s="2">
        <v>2000000000000</v>
      </c>
      <c r="C21" s="2">
        <v>2020</v>
      </c>
      <c r="L21" s="2">
        <v>5400000000</v>
      </c>
    </row>
    <row r="22" spans="1:18" x14ac:dyDescent="0.25">
      <c r="A22" s="2" t="s">
        <v>100</v>
      </c>
      <c r="B22" s="2">
        <v>2000000000</v>
      </c>
      <c r="C22" s="2">
        <v>2020</v>
      </c>
      <c r="L22" s="2">
        <v>200000000000</v>
      </c>
    </row>
    <row r="23" spans="1:18" x14ac:dyDescent="0.25">
      <c r="A23" s="2" t="s">
        <v>105</v>
      </c>
      <c r="B23" s="2">
        <v>16000000000</v>
      </c>
      <c r="C23" s="2">
        <v>2020</v>
      </c>
      <c r="L23" s="2">
        <v>21800000000000</v>
      </c>
    </row>
    <row r="24" spans="1:18" x14ac:dyDescent="0.25">
      <c r="A24" s="2" t="s">
        <v>106</v>
      </c>
      <c r="B24" s="2">
        <v>5400000000</v>
      </c>
      <c r="C24" s="2">
        <v>2020</v>
      </c>
      <c r="L24" s="2">
        <v>16000000000</v>
      </c>
    </row>
    <row r="25" spans="1:18" x14ac:dyDescent="0.25">
      <c r="A25" s="2" t="s">
        <v>52</v>
      </c>
      <c r="B25" s="2">
        <v>16000000000</v>
      </c>
      <c r="C25" s="2">
        <v>2020</v>
      </c>
      <c r="L25" s="2">
        <v>210000000000</v>
      </c>
    </row>
    <row r="26" spans="1:18" x14ac:dyDescent="0.25">
      <c r="A26" s="2" t="s">
        <v>108</v>
      </c>
      <c r="B26" s="2">
        <v>20000000000</v>
      </c>
      <c r="C26" s="2">
        <v>2020</v>
      </c>
      <c r="L26" s="2">
        <v>1500000000</v>
      </c>
    </row>
    <row r="27" spans="1:18" x14ac:dyDescent="0.25">
      <c r="A27" s="2" t="s">
        <v>111</v>
      </c>
      <c r="B27" s="2">
        <v>12500000000</v>
      </c>
      <c r="C27" s="2">
        <v>2020</v>
      </c>
      <c r="L27" s="2">
        <v>12500000000</v>
      </c>
    </row>
    <row r="28" spans="1:18" x14ac:dyDescent="0.25">
      <c r="A28" s="2" t="s">
        <v>118</v>
      </c>
      <c r="B28" s="2">
        <v>4000000000</v>
      </c>
      <c r="C28" s="2">
        <v>2020</v>
      </c>
      <c r="L28" s="2">
        <v>20000000000</v>
      </c>
    </row>
    <row r="29" spans="1:18" x14ac:dyDescent="0.25">
      <c r="A29" s="2" t="s">
        <v>97</v>
      </c>
      <c r="B29" s="2">
        <v>5400000000</v>
      </c>
      <c r="C29" s="2">
        <v>2020</v>
      </c>
      <c r="L29" s="2">
        <v>20000000000</v>
      </c>
    </row>
    <row r="30" spans="1:18" x14ac:dyDescent="0.25">
      <c r="A30" s="2" t="s">
        <v>126</v>
      </c>
      <c r="B30" s="2">
        <v>186000000</v>
      </c>
      <c r="C30" s="2">
        <v>2020</v>
      </c>
      <c r="L30" s="2">
        <v>5400000000</v>
      </c>
    </row>
    <row r="31" spans="1:18" x14ac:dyDescent="0.25">
      <c r="A31" s="2" t="s">
        <v>135</v>
      </c>
      <c r="B31" s="2">
        <v>50000000000</v>
      </c>
      <c r="C31" s="2">
        <v>2020</v>
      </c>
      <c r="L31" s="2">
        <v>8000000000</v>
      </c>
    </row>
    <row r="32" spans="1:18" x14ac:dyDescent="0.25">
      <c r="A32" s="2" t="s">
        <v>11</v>
      </c>
      <c r="B32" s="2">
        <v>12500000000</v>
      </c>
      <c r="C32" s="2">
        <v>2020</v>
      </c>
      <c r="E32" s="3">
        <v>2011</v>
      </c>
      <c r="F32" s="3">
        <v>2014</v>
      </c>
      <c r="G32" s="3">
        <v>2015</v>
      </c>
      <c r="H32" s="3">
        <v>2016</v>
      </c>
      <c r="I32" s="3">
        <v>2017</v>
      </c>
      <c r="J32" s="3">
        <v>2018</v>
      </c>
      <c r="K32" s="3">
        <v>2019</v>
      </c>
      <c r="L32" s="3">
        <v>2020</v>
      </c>
      <c r="M32" s="3">
        <v>2021</v>
      </c>
      <c r="N32" s="3">
        <v>2022</v>
      </c>
      <c r="O32" s="3">
        <v>2023</v>
      </c>
      <c r="P32" s="3">
        <v>2024</v>
      </c>
      <c r="Q32" s="3">
        <v>2025</v>
      </c>
      <c r="R32" s="3">
        <v>2026</v>
      </c>
    </row>
    <row r="33" spans="1:18" x14ac:dyDescent="0.25">
      <c r="A33" s="2" t="s">
        <v>138</v>
      </c>
      <c r="B33" s="2">
        <v>5400000000</v>
      </c>
      <c r="C33" s="2">
        <v>2020</v>
      </c>
      <c r="D33" t="s">
        <v>4</v>
      </c>
      <c r="E33" s="2">
        <v>700000000</v>
      </c>
      <c r="F33">
        <f>MIN(F3:F4)</f>
        <v>1200000000</v>
      </c>
      <c r="G33">
        <f>MIN(G3:G4)</f>
        <v>400000000</v>
      </c>
      <c r="H33">
        <f>MIN(H3:H5)</f>
        <v>5200000000</v>
      </c>
      <c r="I33">
        <f>MIN(I3:I4)</f>
        <v>3000000000</v>
      </c>
      <c r="J33" s="2">
        <v>8000000000</v>
      </c>
      <c r="K33">
        <f>MIN(K3:K4)</f>
        <v>4400000000</v>
      </c>
      <c r="L33">
        <f>MIN(L3:L31)</f>
        <v>100000000</v>
      </c>
      <c r="M33" s="2">
        <f t="shared" ref="M33:R33" si="0">MIN(M3:M31)</f>
        <v>1500000000</v>
      </c>
      <c r="N33" s="2">
        <f t="shared" si="0"/>
        <v>4000000</v>
      </c>
      <c r="O33" s="2">
        <f t="shared" si="0"/>
        <v>2200000000</v>
      </c>
      <c r="P33" s="2">
        <f t="shared" si="0"/>
        <v>17000000</v>
      </c>
      <c r="Q33" s="2">
        <f t="shared" si="0"/>
        <v>2200000000</v>
      </c>
      <c r="R33" s="2">
        <f t="shared" si="0"/>
        <v>20000000000</v>
      </c>
    </row>
    <row r="34" spans="1:18" x14ac:dyDescent="0.25">
      <c r="A34" s="2" t="s">
        <v>146</v>
      </c>
      <c r="B34" s="2">
        <v>200000000000</v>
      </c>
      <c r="C34" s="2">
        <v>2020</v>
      </c>
      <c r="D34" t="s">
        <v>1</v>
      </c>
      <c r="E34" s="2">
        <v>700000000</v>
      </c>
      <c r="F34">
        <f>_xlfn.QUARTILE.INC(F3:F4,1)</f>
        <v>1400000000</v>
      </c>
      <c r="G34">
        <f>_xlfn.QUARTILE.INC(G3:G4,1)</f>
        <v>1350000000</v>
      </c>
      <c r="H34">
        <f>_xlfn.QUARTILE.INC(H3:H5,1)</f>
        <v>5600000000</v>
      </c>
      <c r="I34">
        <f>_xlfn.QUARTILE.INC(I3:I4,1)</f>
        <v>4000000000</v>
      </c>
      <c r="J34" s="2">
        <v>8000000000</v>
      </c>
      <c r="K34">
        <f>_xlfn.QUARTILE.INC(K3:K4,1)</f>
        <v>5800000000</v>
      </c>
      <c r="L34">
        <f>_xlfn.QUARTILE.INC(L3:L31,1)</f>
        <v>5400000000</v>
      </c>
      <c r="M34" s="2">
        <f t="shared" ref="M34:R34" si="1">_xlfn.QUARTILE.INC(M3:M31,1)</f>
        <v>7500000000</v>
      </c>
      <c r="N34" s="2">
        <f t="shared" si="1"/>
        <v>552000000</v>
      </c>
      <c r="O34" s="2">
        <f t="shared" si="1"/>
        <v>2200000000</v>
      </c>
      <c r="P34" s="2">
        <f t="shared" si="1"/>
        <v>17000000</v>
      </c>
      <c r="Q34" s="2">
        <f t="shared" si="1"/>
        <v>2200000000</v>
      </c>
      <c r="R34" s="2">
        <f t="shared" si="1"/>
        <v>20000000000</v>
      </c>
    </row>
    <row r="35" spans="1:18" x14ac:dyDescent="0.25">
      <c r="A35" s="2" t="s">
        <v>148</v>
      </c>
      <c r="B35" s="2">
        <v>21800000000000</v>
      </c>
      <c r="C35" s="2">
        <v>2020</v>
      </c>
      <c r="D35" t="s">
        <v>202</v>
      </c>
      <c r="E35" s="2">
        <v>700000000</v>
      </c>
      <c r="F35">
        <f>MEDIAN(F3:F4)</f>
        <v>1600000000</v>
      </c>
      <c r="G35">
        <f>MEDIAN(G3:G4)</f>
        <v>2300000000</v>
      </c>
      <c r="H35">
        <f>MEDIAN(H3:H5)</f>
        <v>6000000000</v>
      </c>
      <c r="I35">
        <f>MEDIAN(I3:I4)</f>
        <v>5000000000</v>
      </c>
      <c r="J35" s="2">
        <v>8000000000</v>
      </c>
      <c r="K35">
        <f>MEDIAN(K3:K4)</f>
        <v>7200000000</v>
      </c>
      <c r="L35">
        <f>MEDIAN(L3:L31)</f>
        <v>16000000000</v>
      </c>
      <c r="M35" s="2">
        <f t="shared" ref="M35:R35" si="2">MEDIAN(M3:M31)</f>
        <v>13500000000</v>
      </c>
      <c r="N35" s="2">
        <f t="shared" si="2"/>
        <v>11300000000</v>
      </c>
      <c r="O35" s="2">
        <f t="shared" si="2"/>
        <v>2200000000</v>
      </c>
      <c r="P35" s="2">
        <f t="shared" si="2"/>
        <v>46000000</v>
      </c>
      <c r="Q35" s="2">
        <f t="shared" si="2"/>
        <v>2200000000</v>
      </c>
      <c r="R35" s="2">
        <f t="shared" si="2"/>
        <v>20000000000</v>
      </c>
    </row>
    <row r="36" spans="1:18" x14ac:dyDescent="0.25">
      <c r="A36" s="2" t="s">
        <v>163</v>
      </c>
      <c r="B36" s="2">
        <v>16000000000</v>
      </c>
      <c r="C36" s="2">
        <v>2020</v>
      </c>
      <c r="D36" t="s">
        <v>3</v>
      </c>
      <c r="E36" s="2">
        <v>700000000</v>
      </c>
      <c r="F36">
        <f>_xlfn.QUARTILE.INC(F3:F4,3)</f>
        <v>1800000000</v>
      </c>
      <c r="G36">
        <f>_xlfn.QUARTILE.INC(G3:G4,3)</f>
        <v>3250000000</v>
      </c>
      <c r="H36">
        <f>_xlfn.QUARTILE.INC(H3:H5,3)</f>
        <v>28000000000</v>
      </c>
      <c r="I36">
        <f>_xlfn.QUARTILE.INC(I3:I4,3)</f>
        <v>6000000000</v>
      </c>
      <c r="J36" s="2">
        <v>8000000000</v>
      </c>
      <c r="K36">
        <f>_xlfn.QUARTILE.INC(K3:K4,3)</f>
        <v>8600000000</v>
      </c>
      <c r="L36">
        <f>_xlfn.QUARTILE.INC(L3:L31,3)</f>
        <v>30000000000</v>
      </c>
      <c r="M36" s="2">
        <f t="shared" ref="M36:R36" si="3">_xlfn.QUARTILE.INC(M3:M31,3)</f>
        <v>13850000000</v>
      </c>
      <c r="N36" s="2">
        <f t="shared" si="3"/>
        <v>13650000000</v>
      </c>
      <c r="O36" s="2">
        <f t="shared" si="3"/>
        <v>2200000000</v>
      </c>
      <c r="P36" s="2">
        <f t="shared" si="3"/>
        <v>27000000000</v>
      </c>
      <c r="Q36" s="2">
        <f t="shared" si="3"/>
        <v>4500000000</v>
      </c>
      <c r="R36" s="2">
        <f t="shared" si="3"/>
        <v>20000000000</v>
      </c>
    </row>
    <row r="37" spans="1:18" x14ac:dyDescent="0.25">
      <c r="A37" s="2" t="s">
        <v>176</v>
      </c>
      <c r="B37" s="2">
        <v>210000000000</v>
      </c>
      <c r="C37" s="2">
        <v>2020</v>
      </c>
      <c r="D37" t="s">
        <v>0</v>
      </c>
      <c r="E37" s="2">
        <v>700000000</v>
      </c>
      <c r="F37">
        <f>MAX(F3:F4)</f>
        <v>2000000000</v>
      </c>
      <c r="G37">
        <f>MAX(G3:G4)</f>
        <v>4200000000</v>
      </c>
      <c r="H37">
        <f>MAX(H3:H5)</f>
        <v>50000000000</v>
      </c>
      <c r="I37">
        <f>MAX(I3:I4)</f>
        <v>7000000000</v>
      </c>
      <c r="J37" s="2">
        <v>8000000000</v>
      </c>
      <c r="K37">
        <f>MAX(K3:K4)</f>
        <v>10000000000</v>
      </c>
      <c r="L37">
        <f>MAX(L3:L31)</f>
        <v>21800000000000</v>
      </c>
      <c r="M37" s="2">
        <f t="shared" ref="M37:R37" si="4">MAX(M3:M31)</f>
        <v>14200000000</v>
      </c>
      <c r="N37" s="2">
        <f t="shared" si="4"/>
        <v>68000000000</v>
      </c>
      <c r="O37" s="2">
        <f t="shared" si="4"/>
        <v>2200000000</v>
      </c>
      <c r="P37" s="2">
        <f t="shared" si="4"/>
        <v>27000000000</v>
      </c>
      <c r="Q37" s="2">
        <f t="shared" si="4"/>
        <v>13700000000</v>
      </c>
      <c r="R37" s="2">
        <f t="shared" si="4"/>
        <v>20000000000</v>
      </c>
    </row>
    <row r="38" spans="1:18" x14ac:dyDescent="0.25">
      <c r="A38" s="2" t="s">
        <v>178</v>
      </c>
      <c r="B38" s="2">
        <v>1500000000</v>
      </c>
      <c r="C38" s="2">
        <v>2020</v>
      </c>
    </row>
    <row r="39" spans="1:18" x14ac:dyDescent="0.25">
      <c r="A39" s="2" t="s">
        <v>148</v>
      </c>
      <c r="B39" s="2">
        <v>12500000000</v>
      </c>
      <c r="C39" s="2">
        <v>2020</v>
      </c>
    </row>
    <row r="40" spans="1:18" x14ac:dyDescent="0.25">
      <c r="A40" s="2" t="s">
        <v>182</v>
      </c>
      <c r="B40" s="2">
        <v>20000000000</v>
      </c>
      <c r="C40" s="2">
        <v>2020</v>
      </c>
    </row>
    <row r="41" spans="1:18" x14ac:dyDescent="0.25">
      <c r="A41" s="2" t="s">
        <v>183</v>
      </c>
      <c r="B41" s="2">
        <v>20000000000</v>
      </c>
      <c r="C41" s="2">
        <v>2020</v>
      </c>
    </row>
    <row r="42" spans="1:18" x14ac:dyDescent="0.25">
      <c r="A42" s="2" t="s">
        <v>184</v>
      </c>
      <c r="B42" s="2">
        <v>5400000000</v>
      </c>
      <c r="C42" s="2">
        <v>2020</v>
      </c>
    </row>
    <row r="43" spans="1:18" x14ac:dyDescent="0.25">
      <c r="A43" s="2" t="s">
        <v>187</v>
      </c>
      <c r="B43" s="2">
        <v>8000000000</v>
      </c>
      <c r="C43" s="2">
        <v>2020</v>
      </c>
    </row>
    <row r="44" spans="1:18" x14ac:dyDescent="0.25">
      <c r="A44" s="2" t="s">
        <v>148</v>
      </c>
      <c r="B44" s="2">
        <v>13500000000</v>
      </c>
      <c r="C44" s="2">
        <v>2021</v>
      </c>
    </row>
    <row r="45" spans="1:18" x14ac:dyDescent="0.25">
      <c r="A45" s="2" t="s">
        <v>74</v>
      </c>
      <c r="B45" s="2">
        <v>1500000000</v>
      </c>
      <c r="C45" s="2">
        <v>2021</v>
      </c>
    </row>
    <row r="46" spans="1:18" x14ac:dyDescent="0.25">
      <c r="A46" s="2" t="s">
        <v>193</v>
      </c>
      <c r="B46" s="2">
        <v>14200000000</v>
      </c>
      <c r="C46" s="2">
        <v>2021</v>
      </c>
    </row>
    <row r="47" spans="1:18" x14ac:dyDescent="0.25">
      <c r="A47" s="2" t="s">
        <v>47</v>
      </c>
      <c r="B47" s="2">
        <v>68000000000</v>
      </c>
      <c r="C47" s="2">
        <v>2022</v>
      </c>
    </row>
    <row r="48" spans="1:18" x14ac:dyDescent="0.25">
      <c r="A48" s="2" t="s">
        <v>59</v>
      </c>
      <c r="B48" s="2">
        <v>11300000000</v>
      </c>
      <c r="C48" s="2">
        <v>2022</v>
      </c>
    </row>
    <row r="49" spans="1:3" x14ac:dyDescent="0.25">
      <c r="A49" s="2" t="s">
        <v>64</v>
      </c>
      <c r="B49" s="2">
        <v>4000000</v>
      </c>
      <c r="C49" s="2">
        <v>2022</v>
      </c>
    </row>
    <row r="50" spans="1:3" x14ac:dyDescent="0.25">
      <c r="A50" s="2" t="s">
        <v>66</v>
      </c>
      <c r="B50" s="2">
        <v>16000000000</v>
      </c>
      <c r="C50" s="2">
        <v>2022</v>
      </c>
    </row>
    <row r="51" spans="1:3" x14ac:dyDescent="0.25">
      <c r="A51" s="2" t="s">
        <v>132</v>
      </c>
      <c r="B51" s="2">
        <v>1100000000</v>
      </c>
      <c r="C51" s="2">
        <v>2022</v>
      </c>
    </row>
    <row r="52" spans="1:3" x14ac:dyDescent="0.25">
      <c r="A52" s="2" t="s">
        <v>157</v>
      </c>
      <c r="B52" s="2">
        <v>11300000000</v>
      </c>
      <c r="C52" s="2">
        <v>2022</v>
      </c>
    </row>
    <row r="53" spans="1:3" x14ac:dyDescent="0.25">
      <c r="A53" s="2" t="s">
        <v>160</v>
      </c>
      <c r="B53" s="2">
        <v>4000000</v>
      </c>
      <c r="C53" s="2">
        <v>2022</v>
      </c>
    </row>
    <row r="54" spans="1:3" x14ac:dyDescent="0.25">
      <c r="A54" s="2" t="s">
        <v>110</v>
      </c>
      <c r="B54" s="2">
        <v>2200000000</v>
      </c>
      <c r="C54" s="2">
        <v>2023</v>
      </c>
    </row>
    <row r="55" spans="1:3" x14ac:dyDescent="0.25">
      <c r="A55" s="2" t="s">
        <v>54</v>
      </c>
      <c r="B55" s="2">
        <v>27000000000</v>
      </c>
      <c r="C55" s="2">
        <v>2024</v>
      </c>
    </row>
    <row r="56" spans="1:3" x14ac:dyDescent="0.25">
      <c r="A56" s="2" t="s">
        <v>11</v>
      </c>
      <c r="B56" s="2">
        <v>27000000000</v>
      </c>
      <c r="C56" s="2">
        <v>2024</v>
      </c>
    </row>
    <row r="57" spans="1:3" x14ac:dyDescent="0.25">
      <c r="A57" s="2" t="s">
        <v>141</v>
      </c>
      <c r="B57" s="2">
        <v>17000000</v>
      </c>
      <c r="C57" s="2">
        <v>2024</v>
      </c>
    </row>
    <row r="58" spans="1:3" x14ac:dyDescent="0.25">
      <c r="A58" s="2" t="s">
        <v>142</v>
      </c>
      <c r="B58" s="2">
        <v>46000000</v>
      </c>
      <c r="C58" s="2">
        <v>2024</v>
      </c>
    </row>
    <row r="59" spans="1:3" x14ac:dyDescent="0.25">
      <c r="A59" s="2" t="s">
        <v>141</v>
      </c>
      <c r="B59" s="2">
        <v>17000000</v>
      </c>
      <c r="C59" s="2">
        <v>2024</v>
      </c>
    </row>
    <row r="60" spans="1:3" x14ac:dyDescent="0.25">
      <c r="A60" s="2" t="s">
        <v>71</v>
      </c>
      <c r="B60" s="2">
        <v>2200000000</v>
      </c>
      <c r="C60" s="2">
        <v>2025</v>
      </c>
    </row>
    <row r="61" spans="1:3" x14ac:dyDescent="0.25">
      <c r="A61" s="2" t="s">
        <v>74</v>
      </c>
      <c r="B61" s="2">
        <v>2200000000</v>
      </c>
      <c r="C61" s="2">
        <v>2025</v>
      </c>
    </row>
    <row r="62" spans="1:3" x14ac:dyDescent="0.25">
      <c r="A62" s="2" t="s">
        <v>100</v>
      </c>
      <c r="B62" s="2">
        <v>4500000000</v>
      </c>
      <c r="C62" s="2">
        <v>2025</v>
      </c>
    </row>
    <row r="63" spans="1:3" x14ac:dyDescent="0.25">
      <c r="A63" s="2" t="s">
        <v>117</v>
      </c>
      <c r="B63" s="2">
        <v>2200000000</v>
      </c>
      <c r="C63" s="2">
        <v>2025</v>
      </c>
    </row>
    <row r="64" spans="1:3" x14ac:dyDescent="0.25">
      <c r="A64" s="2" t="s">
        <v>93</v>
      </c>
      <c r="B64" s="2">
        <v>13700000000</v>
      </c>
      <c r="C64" s="2">
        <v>2025</v>
      </c>
    </row>
    <row r="65" spans="1:3" x14ac:dyDescent="0.25">
      <c r="A65" s="2" t="s">
        <v>100</v>
      </c>
      <c r="B65" s="2">
        <v>20000000000</v>
      </c>
      <c r="C65" s="2">
        <v>2026</v>
      </c>
    </row>
    <row r="66" spans="1:3" x14ac:dyDescent="0.25">
      <c r="A66" s="2" t="s">
        <v>110</v>
      </c>
      <c r="B66" s="2">
        <v>20000000000</v>
      </c>
      <c r="C66" s="2">
        <v>2026</v>
      </c>
    </row>
    <row r="67" spans="1:3" x14ac:dyDescent="0.25">
      <c r="A67" s="2"/>
      <c r="B67" s="2"/>
      <c r="C67" s="2"/>
    </row>
  </sheetData>
  <sortState ref="A2:C68">
    <sortCondition ref="C2:C68"/>
  </sortState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530B1-7E19-40FA-AB73-B2F330ACC0C0}">
  <dimension ref="A1:Y165"/>
  <sheetViews>
    <sheetView workbookViewId="0">
      <selection activeCell="G28" sqref="G28"/>
    </sheetView>
  </sheetViews>
  <sheetFormatPr baseColWidth="10" defaultRowHeight="15" x14ac:dyDescent="0.25"/>
  <cols>
    <col min="1" max="3" width="11.42578125" style="2"/>
    <col min="10" max="11" width="12" bestFit="1" customWidth="1"/>
    <col min="13" max="17" width="12" bestFit="1" customWidth="1"/>
    <col min="23" max="23" width="12" bestFit="1" customWidth="1"/>
  </cols>
  <sheetData>
    <row r="1" spans="1:25" x14ac:dyDescent="0.25">
      <c r="A1" s="2" t="s">
        <v>470</v>
      </c>
      <c r="B1" s="2">
        <v>750000000</v>
      </c>
      <c r="C1" s="2">
        <v>2007</v>
      </c>
      <c r="E1" s="3">
        <v>2007</v>
      </c>
      <c r="F1" s="3">
        <v>2008</v>
      </c>
      <c r="G1" s="3">
        <v>2009</v>
      </c>
      <c r="H1" s="3">
        <v>2010</v>
      </c>
      <c r="I1" s="3">
        <v>2011</v>
      </c>
      <c r="J1" s="3">
        <v>2012</v>
      </c>
      <c r="K1" s="3">
        <v>2013</v>
      </c>
      <c r="L1" s="3">
        <v>2014</v>
      </c>
      <c r="M1" s="3">
        <v>2015</v>
      </c>
      <c r="N1" s="3">
        <v>2016</v>
      </c>
      <c r="O1" s="3">
        <v>2017</v>
      </c>
      <c r="P1" s="3">
        <v>2018</v>
      </c>
      <c r="Q1" s="3">
        <v>2019</v>
      </c>
      <c r="R1" s="3">
        <v>2020</v>
      </c>
      <c r="S1" s="3">
        <v>2021</v>
      </c>
      <c r="T1" s="3">
        <v>2022</v>
      </c>
      <c r="U1" s="3">
        <v>2023</v>
      </c>
      <c r="V1" s="3">
        <v>2024</v>
      </c>
      <c r="W1" s="3">
        <v>2025</v>
      </c>
      <c r="X1" s="3">
        <v>2026</v>
      </c>
      <c r="Y1" s="3">
        <v>2030</v>
      </c>
    </row>
    <row r="2" spans="1:25" x14ac:dyDescent="0.25">
      <c r="A2" s="2" t="s">
        <v>470</v>
      </c>
      <c r="B2" s="2">
        <v>1000000000</v>
      </c>
      <c r="C2" s="2">
        <v>2008</v>
      </c>
      <c r="E2" s="2">
        <v>750000000</v>
      </c>
      <c r="F2" s="2">
        <v>1000000000</v>
      </c>
      <c r="G2" s="2">
        <v>1220000000</v>
      </c>
      <c r="H2" s="2">
        <v>1800000000</v>
      </c>
      <c r="I2" s="2">
        <v>2800000000</v>
      </c>
      <c r="J2" s="2">
        <v>3900000000</v>
      </c>
      <c r="K2" s="2">
        <v>4750000000</v>
      </c>
      <c r="L2" s="2">
        <v>5400000000</v>
      </c>
      <c r="M2" s="2">
        <v>5950000000</v>
      </c>
      <c r="N2" s="2">
        <v>6400000000</v>
      </c>
      <c r="O2" s="2">
        <v>6900000000</v>
      </c>
      <c r="P2" s="2">
        <v>7350000000</v>
      </c>
      <c r="Q2" s="2">
        <v>7770000000</v>
      </c>
      <c r="R2" s="2">
        <v>8100000000</v>
      </c>
      <c r="S2" s="2">
        <v>35820000000</v>
      </c>
      <c r="T2" s="2">
        <v>42620000000</v>
      </c>
      <c r="U2" s="2">
        <v>51110000000</v>
      </c>
      <c r="V2" s="2">
        <v>62120000000</v>
      </c>
      <c r="W2" s="2">
        <v>3000000000000</v>
      </c>
      <c r="X2" s="2">
        <v>14400000000000</v>
      </c>
      <c r="Y2" s="2">
        <v>14200000000000</v>
      </c>
    </row>
    <row r="3" spans="1:25" x14ac:dyDescent="0.25">
      <c r="A3" s="2" t="s">
        <v>470</v>
      </c>
      <c r="B3" s="2">
        <v>1220000000</v>
      </c>
      <c r="C3" s="2">
        <v>2009</v>
      </c>
      <c r="J3" s="2">
        <v>4800000000000</v>
      </c>
      <c r="K3" s="2">
        <v>1928000000000</v>
      </c>
      <c r="L3" s="2">
        <v>200000000000</v>
      </c>
      <c r="M3" s="2">
        <v>15410000000</v>
      </c>
      <c r="N3" s="2">
        <v>17680000000</v>
      </c>
      <c r="O3" s="2">
        <v>20350000000</v>
      </c>
      <c r="P3" s="2">
        <v>23140000000</v>
      </c>
      <c r="Q3" s="2">
        <v>1900000000</v>
      </c>
      <c r="R3" s="2">
        <v>300000000000</v>
      </c>
      <c r="S3" s="2">
        <v>1600000000</v>
      </c>
      <c r="T3" s="2">
        <v>7500000000</v>
      </c>
      <c r="V3" s="2">
        <v>1600000000000</v>
      </c>
      <c r="W3" s="2">
        <v>14400000000000</v>
      </c>
    </row>
    <row r="4" spans="1:25" x14ac:dyDescent="0.25">
      <c r="A4" s="2" t="s">
        <v>470</v>
      </c>
      <c r="B4" s="2">
        <v>1800000000</v>
      </c>
      <c r="C4" s="2">
        <v>2010</v>
      </c>
      <c r="L4" s="2">
        <v>2290000000000</v>
      </c>
      <c r="M4" s="2">
        <v>750000000000</v>
      </c>
      <c r="O4" s="2">
        <v>43880000</v>
      </c>
      <c r="P4" s="2">
        <v>746500000000</v>
      </c>
      <c r="Q4" s="2">
        <v>26660000000</v>
      </c>
      <c r="R4" s="2">
        <v>7100000000000</v>
      </c>
      <c r="T4" s="2">
        <v>596000000000</v>
      </c>
      <c r="V4" s="2">
        <v>2000000000</v>
      </c>
      <c r="W4" s="2">
        <v>30000000000</v>
      </c>
    </row>
    <row r="5" spans="1:25" x14ac:dyDescent="0.25">
      <c r="A5" s="2" t="s">
        <v>470</v>
      </c>
      <c r="B5" s="2">
        <v>2800000000</v>
      </c>
      <c r="C5" s="2">
        <v>2011</v>
      </c>
      <c r="M5" s="2">
        <v>2712000000000</v>
      </c>
      <c r="O5" s="2">
        <v>400000000000</v>
      </c>
      <c r="P5" s="2">
        <v>154000000000</v>
      </c>
      <c r="Q5" s="2">
        <v>600000000000</v>
      </c>
      <c r="R5" s="2">
        <v>19000000000000</v>
      </c>
      <c r="T5" s="2">
        <v>471170000000</v>
      </c>
      <c r="V5" s="2">
        <v>3750000000</v>
      </c>
      <c r="W5" s="2">
        <v>75440000000</v>
      </c>
    </row>
    <row r="6" spans="1:25" x14ac:dyDescent="0.25">
      <c r="A6" s="2" t="s">
        <v>470</v>
      </c>
      <c r="B6" s="2">
        <v>3900000000</v>
      </c>
      <c r="C6" s="2">
        <v>2012</v>
      </c>
      <c r="M6" s="2">
        <v>666000000000</v>
      </c>
      <c r="O6" s="2">
        <v>3782000000000</v>
      </c>
      <c r="P6" s="2">
        <v>913000000000</v>
      </c>
      <c r="Q6" s="2">
        <v>490000000000</v>
      </c>
      <c r="R6" s="2">
        <v>30730000000</v>
      </c>
      <c r="T6" s="2">
        <v>596000000000</v>
      </c>
      <c r="V6" s="2">
        <v>6750000000</v>
      </c>
      <c r="W6" s="2">
        <v>3000000000000</v>
      </c>
    </row>
    <row r="7" spans="1:25" x14ac:dyDescent="0.25">
      <c r="A7" s="2" t="s">
        <v>6</v>
      </c>
      <c r="B7" s="2">
        <v>4800000000000</v>
      </c>
      <c r="C7" s="2">
        <v>2012</v>
      </c>
      <c r="M7" s="2">
        <v>200000000000</v>
      </c>
      <c r="P7" s="2">
        <v>326000000000</v>
      </c>
      <c r="Q7" s="2">
        <v>5649000000</v>
      </c>
      <c r="R7" s="2">
        <v>1200000000000</v>
      </c>
      <c r="T7" s="2">
        <v>14400000000000</v>
      </c>
      <c r="V7" s="2">
        <v>1250000000</v>
      </c>
      <c r="W7" s="2">
        <v>3000000000000</v>
      </c>
    </row>
    <row r="8" spans="1:25" x14ac:dyDescent="0.25">
      <c r="A8" s="2" t="s">
        <v>470</v>
      </c>
      <c r="B8" s="2">
        <v>4750000000</v>
      </c>
      <c r="C8" s="2">
        <v>2013</v>
      </c>
      <c r="P8" s="2">
        <v>313000000000</v>
      </c>
      <c r="Q8" s="2">
        <v>387158000000</v>
      </c>
      <c r="R8" s="2">
        <v>1700000000000</v>
      </c>
      <c r="T8" s="2">
        <v>47171000000000</v>
      </c>
      <c r="V8" s="2">
        <v>1050000000</v>
      </c>
      <c r="W8" s="2">
        <v>30000000000</v>
      </c>
    </row>
    <row r="9" spans="1:25" x14ac:dyDescent="0.25">
      <c r="A9" s="2" t="s">
        <v>6</v>
      </c>
      <c r="B9" s="2">
        <v>1928000000000</v>
      </c>
      <c r="C9" s="2">
        <v>2013</v>
      </c>
      <c r="P9" s="2">
        <v>325000000000</v>
      </c>
      <c r="Q9" s="2">
        <v>5649000000000</v>
      </c>
      <c r="R9" s="2">
        <v>300000000000</v>
      </c>
      <c r="T9" s="2">
        <v>14400000000000</v>
      </c>
      <c r="V9" s="2">
        <v>1600000000000</v>
      </c>
      <c r="W9" s="2">
        <v>3000000000000</v>
      </c>
    </row>
    <row r="10" spans="1:25" x14ac:dyDescent="0.25">
      <c r="A10" s="2" t="s">
        <v>470</v>
      </c>
      <c r="B10" s="2">
        <v>5400000000</v>
      </c>
      <c r="C10" s="2">
        <v>2014</v>
      </c>
      <c r="P10" s="2">
        <v>201000000000</v>
      </c>
      <c r="Q10" s="2">
        <v>600000000000</v>
      </c>
      <c r="R10" s="2">
        <v>7100000000000</v>
      </c>
      <c r="W10" s="2">
        <v>14400000000000</v>
      </c>
    </row>
    <row r="11" spans="1:25" x14ac:dyDescent="0.25">
      <c r="A11" s="2" t="s">
        <v>6</v>
      </c>
      <c r="B11" s="2">
        <v>200000000000</v>
      </c>
      <c r="C11" s="2">
        <v>2014</v>
      </c>
      <c r="P11" s="2">
        <v>570000000000</v>
      </c>
      <c r="Q11" s="2">
        <v>387159000000000</v>
      </c>
      <c r="R11" s="2">
        <v>34000000000</v>
      </c>
      <c r="W11" s="2">
        <v>110000000000</v>
      </c>
    </row>
    <row r="12" spans="1:25" x14ac:dyDescent="0.25">
      <c r="A12" s="2" t="s">
        <v>470</v>
      </c>
      <c r="B12" s="2">
        <v>2290000000000</v>
      </c>
      <c r="C12" s="2">
        <v>2014</v>
      </c>
      <c r="P12" s="2">
        <v>500000000000</v>
      </c>
      <c r="Q12" s="2">
        <v>5649000000000</v>
      </c>
      <c r="R12" s="2">
        <v>300000000000</v>
      </c>
      <c r="W12" s="2">
        <v>337000000000</v>
      </c>
    </row>
    <row r="13" spans="1:25" x14ac:dyDescent="0.25">
      <c r="A13" s="2" t="s">
        <v>470</v>
      </c>
      <c r="B13" s="2">
        <v>5950000000</v>
      </c>
      <c r="C13" s="2">
        <v>2015</v>
      </c>
      <c r="P13" s="2">
        <v>4590000000000</v>
      </c>
      <c r="Q13" s="2">
        <v>490000000000</v>
      </c>
      <c r="R13" s="2">
        <v>1200000000000</v>
      </c>
      <c r="W13" s="2">
        <v>242000000000</v>
      </c>
    </row>
    <row r="14" spans="1:25" x14ac:dyDescent="0.25">
      <c r="A14" s="2" t="s">
        <v>6</v>
      </c>
      <c r="B14" s="2">
        <v>15410000000</v>
      </c>
      <c r="C14" s="2">
        <v>2015</v>
      </c>
      <c r="P14" s="2">
        <v>913000000000</v>
      </c>
      <c r="R14" s="2">
        <v>300000000000</v>
      </c>
      <c r="W14" s="2">
        <v>26000000000</v>
      </c>
    </row>
    <row r="15" spans="1:25" x14ac:dyDescent="0.25">
      <c r="A15" s="2" t="s">
        <v>6</v>
      </c>
      <c r="B15" s="2">
        <v>750000000000</v>
      </c>
      <c r="C15" s="2">
        <v>2015</v>
      </c>
      <c r="P15" s="2">
        <v>313000000000</v>
      </c>
      <c r="R15" s="2">
        <v>1200000000000</v>
      </c>
      <c r="W15" s="2">
        <v>12000000000</v>
      </c>
    </row>
    <row r="16" spans="1:25" x14ac:dyDescent="0.25">
      <c r="A16" s="2" t="s">
        <v>6</v>
      </c>
      <c r="B16" s="2">
        <v>2712000000000</v>
      </c>
      <c r="C16" s="2">
        <v>2015</v>
      </c>
      <c r="P16" s="2">
        <v>325000000000</v>
      </c>
      <c r="R16" s="2">
        <v>202000000000</v>
      </c>
      <c r="W16" s="2">
        <v>386000000000</v>
      </c>
    </row>
    <row r="17" spans="1:23" x14ac:dyDescent="0.25">
      <c r="A17" s="2" t="s">
        <v>6</v>
      </c>
      <c r="B17" s="2">
        <v>666000000000</v>
      </c>
      <c r="C17" s="2">
        <v>2015</v>
      </c>
      <c r="P17" s="2">
        <v>4590000000000</v>
      </c>
      <c r="R17" s="2">
        <v>69000000000</v>
      </c>
      <c r="W17" s="2">
        <v>47000000000</v>
      </c>
    </row>
    <row r="18" spans="1:23" x14ac:dyDescent="0.25">
      <c r="A18" s="2" t="s">
        <v>6</v>
      </c>
      <c r="B18" s="2">
        <v>200000000000</v>
      </c>
      <c r="C18" s="2">
        <v>2015</v>
      </c>
      <c r="R18" s="2">
        <v>36000000000</v>
      </c>
      <c r="W18" s="2">
        <v>3000000000000</v>
      </c>
    </row>
    <row r="19" spans="1:23" x14ac:dyDescent="0.25">
      <c r="A19" s="2" t="s">
        <v>470</v>
      </c>
      <c r="B19" s="2">
        <v>6400000000</v>
      </c>
      <c r="C19" s="2">
        <v>2016</v>
      </c>
      <c r="R19" s="2">
        <v>445000000000</v>
      </c>
      <c r="W19" s="2">
        <v>3000000000000</v>
      </c>
    </row>
    <row r="20" spans="1:23" x14ac:dyDescent="0.25">
      <c r="A20" s="2" t="s">
        <v>6</v>
      </c>
      <c r="B20" s="2">
        <v>17680000000</v>
      </c>
      <c r="C20" s="2">
        <v>2016</v>
      </c>
      <c r="R20" s="2">
        <v>3000000000000</v>
      </c>
      <c r="W20" s="2">
        <v>341000000000</v>
      </c>
    </row>
    <row r="21" spans="1:23" x14ac:dyDescent="0.25">
      <c r="A21" s="2" t="s">
        <v>470</v>
      </c>
      <c r="B21" s="2">
        <v>6900000000</v>
      </c>
      <c r="C21" s="2">
        <v>2017</v>
      </c>
      <c r="R21" s="2">
        <v>231000000000</v>
      </c>
      <c r="W21" s="2">
        <v>2990000000000</v>
      </c>
    </row>
    <row r="22" spans="1:23" x14ac:dyDescent="0.25">
      <c r="A22" s="2" t="s">
        <v>6</v>
      </c>
      <c r="B22" s="2">
        <v>20350000000</v>
      </c>
      <c r="C22" s="2">
        <v>2017</v>
      </c>
      <c r="R22" s="2">
        <v>210000000000</v>
      </c>
      <c r="W22" s="2">
        <v>1100000000000</v>
      </c>
    </row>
    <row r="23" spans="1:23" x14ac:dyDescent="0.25">
      <c r="A23" s="2" t="s">
        <v>473</v>
      </c>
      <c r="B23" s="2">
        <v>43880000</v>
      </c>
      <c r="C23" s="2">
        <v>2017</v>
      </c>
      <c r="R23" s="2">
        <v>7065000000</v>
      </c>
    </row>
    <row r="24" spans="1:23" x14ac:dyDescent="0.25">
      <c r="A24" s="2" t="s">
        <v>6</v>
      </c>
      <c r="B24" s="2">
        <v>400000000000</v>
      </c>
      <c r="C24" s="2">
        <v>2017</v>
      </c>
      <c r="R24" s="2">
        <v>450000000000</v>
      </c>
    </row>
    <row r="25" spans="1:23" x14ac:dyDescent="0.25">
      <c r="A25" s="2" t="s">
        <v>6</v>
      </c>
      <c r="B25" s="2">
        <v>3782000000000</v>
      </c>
      <c r="C25" s="2">
        <v>2017</v>
      </c>
      <c r="R25" s="2">
        <v>1200000000000</v>
      </c>
    </row>
    <row r="26" spans="1:23" x14ac:dyDescent="0.25">
      <c r="A26" s="2" t="s">
        <v>470</v>
      </c>
      <c r="B26" s="2">
        <v>7350000000</v>
      </c>
      <c r="C26" s="2">
        <v>2018</v>
      </c>
      <c r="R26" s="2">
        <v>4000000000000</v>
      </c>
    </row>
    <row r="27" spans="1:23" x14ac:dyDescent="0.25">
      <c r="A27" s="2" t="s">
        <v>6</v>
      </c>
      <c r="B27" s="2">
        <v>23140000000</v>
      </c>
      <c r="C27" s="2">
        <v>2018</v>
      </c>
      <c r="R27" s="2">
        <v>1700000000000</v>
      </c>
    </row>
    <row r="28" spans="1:23" x14ac:dyDescent="0.25">
      <c r="A28" s="2" t="s">
        <v>6</v>
      </c>
      <c r="B28" s="2">
        <v>746500000000</v>
      </c>
      <c r="C28" s="2">
        <v>2018</v>
      </c>
      <c r="R28" s="2">
        <v>7100000000000</v>
      </c>
    </row>
    <row r="29" spans="1:23" x14ac:dyDescent="0.25">
      <c r="A29" s="2" t="s">
        <v>488</v>
      </c>
      <c r="B29" s="2">
        <v>154000000000</v>
      </c>
      <c r="C29" s="2">
        <v>2018</v>
      </c>
      <c r="R29" s="2">
        <v>34000000000</v>
      </c>
    </row>
    <row r="30" spans="1:23" x14ac:dyDescent="0.25">
      <c r="A30" s="2" t="s">
        <v>489</v>
      </c>
      <c r="B30" s="2">
        <v>913000000000</v>
      </c>
      <c r="C30" s="2">
        <v>2018</v>
      </c>
      <c r="R30" s="2">
        <v>7065000000000</v>
      </c>
    </row>
    <row r="31" spans="1:23" x14ac:dyDescent="0.25">
      <c r="A31" s="2" t="s">
        <v>490</v>
      </c>
      <c r="B31" s="2">
        <v>326000000000</v>
      </c>
      <c r="C31" s="2">
        <v>2018</v>
      </c>
      <c r="R31" s="2">
        <v>3040000000000</v>
      </c>
    </row>
    <row r="32" spans="1:23" x14ac:dyDescent="0.25">
      <c r="A32" s="2" t="s">
        <v>491</v>
      </c>
      <c r="B32" s="2">
        <v>313000000000</v>
      </c>
      <c r="C32" s="2">
        <v>2018</v>
      </c>
      <c r="R32" s="2">
        <v>583000000000</v>
      </c>
    </row>
    <row r="33" spans="1:18" x14ac:dyDescent="0.25">
      <c r="A33" s="2" t="s">
        <v>492</v>
      </c>
      <c r="B33" s="2">
        <v>325000000000</v>
      </c>
      <c r="C33" s="2">
        <v>2018</v>
      </c>
      <c r="R33" s="2">
        <v>14400000000000</v>
      </c>
    </row>
    <row r="34" spans="1:18" x14ac:dyDescent="0.25">
      <c r="A34" s="2" t="s">
        <v>493</v>
      </c>
      <c r="B34" s="2">
        <v>201000000000</v>
      </c>
      <c r="C34" s="2">
        <v>2018</v>
      </c>
      <c r="R34" s="2">
        <v>7065000000</v>
      </c>
    </row>
    <row r="35" spans="1:18" x14ac:dyDescent="0.25">
      <c r="A35" s="2" t="s">
        <v>494</v>
      </c>
      <c r="B35" s="2">
        <v>570000000000</v>
      </c>
      <c r="C35" s="2">
        <v>2018</v>
      </c>
      <c r="R35" s="2">
        <v>23300000000000</v>
      </c>
    </row>
    <row r="36" spans="1:18" x14ac:dyDescent="0.25">
      <c r="A36" s="2" t="s">
        <v>6</v>
      </c>
      <c r="B36" s="2">
        <v>500000000000</v>
      </c>
      <c r="C36" s="2">
        <v>2018</v>
      </c>
      <c r="R36" s="2">
        <v>7065000000000</v>
      </c>
    </row>
    <row r="37" spans="1:18" x14ac:dyDescent="0.25">
      <c r="A37" s="2" t="s">
        <v>6</v>
      </c>
      <c r="B37" s="2">
        <v>4590000000000</v>
      </c>
      <c r="C37" s="2">
        <v>2018</v>
      </c>
      <c r="R37" s="2">
        <v>130000000000</v>
      </c>
    </row>
    <row r="38" spans="1:18" x14ac:dyDescent="0.25">
      <c r="A38" s="2" t="s">
        <v>489</v>
      </c>
      <c r="B38" s="2">
        <v>913000000000</v>
      </c>
      <c r="C38" s="2">
        <v>2018</v>
      </c>
      <c r="R38" s="2">
        <v>89000000000000</v>
      </c>
    </row>
    <row r="39" spans="1:18" x14ac:dyDescent="0.25">
      <c r="A39" s="2" t="s">
        <v>506</v>
      </c>
      <c r="B39" s="2">
        <v>313000000000</v>
      </c>
      <c r="C39" s="2">
        <v>2018</v>
      </c>
      <c r="R39" s="2">
        <v>28000000000</v>
      </c>
    </row>
    <row r="40" spans="1:18" x14ac:dyDescent="0.25">
      <c r="A40" s="2" t="s">
        <v>492</v>
      </c>
      <c r="B40" s="2">
        <v>325000000000</v>
      </c>
      <c r="C40" s="2">
        <v>2018</v>
      </c>
      <c r="R40" s="2">
        <v>8900000000000</v>
      </c>
    </row>
    <row r="41" spans="1:18" x14ac:dyDescent="0.25">
      <c r="A41" s="2" t="s">
        <v>470</v>
      </c>
      <c r="B41" s="2">
        <v>4590000000000</v>
      </c>
      <c r="C41" s="2">
        <v>2018</v>
      </c>
      <c r="R41" s="2">
        <v>450000000000</v>
      </c>
    </row>
    <row r="42" spans="1:18" x14ac:dyDescent="0.25">
      <c r="A42" s="2" t="s">
        <v>470</v>
      </c>
      <c r="B42" s="2">
        <v>7770000000</v>
      </c>
      <c r="C42" s="2">
        <v>2019</v>
      </c>
      <c r="R42" s="2">
        <v>1000000000</v>
      </c>
    </row>
    <row r="43" spans="1:18" x14ac:dyDescent="0.25">
      <c r="A43" s="2" t="s">
        <v>472</v>
      </c>
      <c r="B43" s="2">
        <v>1900000000</v>
      </c>
      <c r="C43" s="2">
        <v>2019</v>
      </c>
      <c r="R43" s="2">
        <v>79400000000</v>
      </c>
    </row>
    <row r="44" spans="1:18" x14ac:dyDescent="0.25">
      <c r="A44" s="2" t="s">
        <v>6</v>
      </c>
      <c r="B44" s="2">
        <v>26660000000</v>
      </c>
      <c r="C44" s="2">
        <v>2019</v>
      </c>
      <c r="R44" s="2">
        <v>3000000000000</v>
      </c>
    </row>
    <row r="45" spans="1:18" x14ac:dyDescent="0.25">
      <c r="A45" s="2" t="s">
        <v>6</v>
      </c>
      <c r="B45" s="2">
        <v>600000000000</v>
      </c>
      <c r="C45" s="2">
        <v>2019</v>
      </c>
      <c r="R45" s="2">
        <v>231000000000</v>
      </c>
    </row>
    <row r="46" spans="1:18" x14ac:dyDescent="0.25">
      <c r="A46" s="2" t="s">
        <v>474</v>
      </c>
      <c r="B46" s="2">
        <v>490000000000</v>
      </c>
      <c r="C46" s="2">
        <v>2019</v>
      </c>
      <c r="R46" s="2">
        <v>300000000</v>
      </c>
    </row>
    <row r="47" spans="1:18" x14ac:dyDescent="0.25">
      <c r="A47" s="2" t="s">
        <v>6</v>
      </c>
      <c r="B47" s="2">
        <v>5649000000</v>
      </c>
      <c r="C47" s="2">
        <v>2019</v>
      </c>
      <c r="R47" s="2">
        <v>7100000000000</v>
      </c>
    </row>
    <row r="48" spans="1:18" x14ac:dyDescent="0.25">
      <c r="A48" s="2" t="s">
        <v>6</v>
      </c>
      <c r="B48" s="2">
        <v>387158000000</v>
      </c>
      <c r="C48" s="2">
        <v>2019</v>
      </c>
      <c r="R48" s="2">
        <v>4000000000000</v>
      </c>
    </row>
    <row r="49" spans="1:18" x14ac:dyDescent="0.25">
      <c r="A49" s="2" t="s">
        <v>6</v>
      </c>
      <c r="B49" s="2">
        <v>5649000000000</v>
      </c>
      <c r="C49" s="2">
        <v>2019</v>
      </c>
      <c r="R49" s="2">
        <v>1200000000000</v>
      </c>
    </row>
    <row r="50" spans="1:18" x14ac:dyDescent="0.25">
      <c r="A50" s="2" t="s">
        <v>6</v>
      </c>
      <c r="B50" s="2">
        <v>600000000000</v>
      </c>
      <c r="C50" s="2">
        <v>2019</v>
      </c>
      <c r="R50" s="2">
        <v>8900000000000</v>
      </c>
    </row>
    <row r="51" spans="1:18" x14ac:dyDescent="0.25">
      <c r="A51" s="2" t="s">
        <v>6</v>
      </c>
      <c r="B51" s="2">
        <v>387159000000000</v>
      </c>
      <c r="C51" s="2">
        <v>2019</v>
      </c>
      <c r="R51" s="2">
        <v>1200000000000</v>
      </c>
    </row>
    <row r="52" spans="1:18" x14ac:dyDescent="0.25">
      <c r="A52" s="2" t="s">
        <v>6</v>
      </c>
      <c r="B52" s="2">
        <v>5649000000000</v>
      </c>
      <c r="C52" s="2">
        <v>2019</v>
      </c>
      <c r="R52" s="2">
        <v>1200000000000</v>
      </c>
    </row>
    <row r="53" spans="1:18" x14ac:dyDescent="0.25">
      <c r="A53" s="2" t="s">
        <v>6</v>
      </c>
      <c r="B53" s="2">
        <v>490000000000</v>
      </c>
      <c r="C53" s="2">
        <v>2019</v>
      </c>
      <c r="R53" s="2">
        <v>267000000000</v>
      </c>
    </row>
    <row r="54" spans="1:18" x14ac:dyDescent="0.25">
      <c r="A54" s="2" t="s">
        <v>470</v>
      </c>
      <c r="B54" s="2">
        <v>8100000000</v>
      </c>
      <c r="C54" s="2">
        <v>2020</v>
      </c>
      <c r="R54" s="2">
        <v>16206000</v>
      </c>
    </row>
    <row r="55" spans="1:18" x14ac:dyDescent="0.25">
      <c r="A55" s="2" t="s">
        <v>6</v>
      </c>
      <c r="B55" s="2">
        <v>300000000000</v>
      </c>
      <c r="C55" s="2">
        <v>2020</v>
      </c>
      <c r="R55" s="2">
        <v>4000000000000</v>
      </c>
    </row>
    <row r="56" spans="1:18" x14ac:dyDescent="0.25">
      <c r="A56" s="2" t="s">
        <v>6</v>
      </c>
      <c r="B56" s="2">
        <v>7100000000000</v>
      </c>
      <c r="C56" s="2">
        <v>2020</v>
      </c>
      <c r="R56" s="2">
        <v>7100000000000</v>
      </c>
    </row>
    <row r="57" spans="1:18" x14ac:dyDescent="0.25">
      <c r="A57" s="2" t="s">
        <v>6</v>
      </c>
      <c r="B57" s="2">
        <v>19000000000000</v>
      </c>
      <c r="C57" s="2">
        <v>2020</v>
      </c>
      <c r="R57" s="2">
        <v>397000000000</v>
      </c>
    </row>
    <row r="58" spans="1:18" x14ac:dyDescent="0.25">
      <c r="A58" s="2" t="s">
        <v>6</v>
      </c>
      <c r="B58" s="2">
        <v>30730000000</v>
      </c>
      <c r="C58" s="2">
        <v>2020</v>
      </c>
      <c r="R58" s="2">
        <v>1200000000000</v>
      </c>
    </row>
    <row r="59" spans="1:18" x14ac:dyDescent="0.25">
      <c r="A59" s="2" t="s">
        <v>6</v>
      </c>
      <c r="B59" s="2">
        <v>1200000000000</v>
      </c>
      <c r="C59" s="2">
        <v>2020</v>
      </c>
      <c r="R59" s="2">
        <v>202000000000</v>
      </c>
    </row>
    <row r="60" spans="1:18" x14ac:dyDescent="0.25">
      <c r="A60" s="2" t="s">
        <v>6</v>
      </c>
      <c r="B60" s="2">
        <v>1700000000000</v>
      </c>
      <c r="C60" s="2">
        <v>2020</v>
      </c>
      <c r="R60" s="2">
        <v>69000000000</v>
      </c>
    </row>
    <row r="61" spans="1:18" x14ac:dyDescent="0.25">
      <c r="A61" s="2" t="s">
        <v>6</v>
      </c>
      <c r="B61" s="2">
        <v>300000000000</v>
      </c>
      <c r="C61" s="2">
        <v>2020</v>
      </c>
      <c r="R61" s="2">
        <v>445000000000</v>
      </c>
    </row>
    <row r="62" spans="1:18" x14ac:dyDescent="0.25">
      <c r="A62" s="2" t="s">
        <v>6</v>
      </c>
      <c r="B62" s="2">
        <v>7100000000000</v>
      </c>
      <c r="C62" s="2">
        <v>2020</v>
      </c>
      <c r="R62" s="2">
        <v>36000000000</v>
      </c>
    </row>
    <row r="63" spans="1:18" x14ac:dyDescent="0.25">
      <c r="A63" s="2" t="s">
        <v>476</v>
      </c>
      <c r="B63" s="2">
        <v>34000000000</v>
      </c>
      <c r="C63" s="2">
        <v>2020</v>
      </c>
      <c r="R63" s="2">
        <v>948000000000</v>
      </c>
    </row>
    <row r="64" spans="1:18" x14ac:dyDescent="0.25">
      <c r="A64" s="2" t="s">
        <v>477</v>
      </c>
      <c r="B64" s="2">
        <v>300000000000</v>
      </c>
      <c r="C64" s="2">
        <v>2020</v>
      </c>
      <c r="R64" s="2">
        <v>60000000000</v>
      </c>
    </row>
    <row r="65" spans="1:25" x14ac:dyDescent="0.25">
      <c r="A65" s="2" t="s">
        <v>478</v>
      </c>
      <c r="B65" s="2">
        <v>1200000000000</v>
      </c>
      <c r="C65" s="2">
        <v>2020</v>
      </c>
      <c r="R65" s="2">
        <v>8900000000000</v>
      </c>
    </row>
    <row r="66" spans="1:25" x14ac:dyDescent="0.25">
      <c r="A66" s="2" t="s">
        <v>479</v>
      </c>
      <c r="B66" s="2">
        <v>300000000000</v>
      </c>
      <c r="C66" s="2">
        <v>2020</v>
      </c>
      <c r="R66" s="2">
        <v>4000000000000</v>
      </c>
    </row>
    <row r="67" spans="1:25" x14ac:dyDescent="0.25">
      <c r="A67" s="2" t="s">
        <v>480</v>
      </c>
      <c r="B67" s="2">
        <v>1200000000000</v>
      </c>
      <c r="C67" s="2">
        <v>2020</v>
      </c>
      <c r="R67" s="2">
        <v>397900000000</v>
      </c>
    </row>
    <row r="68" spans="1:25" x14ac:dyDescent="0.25">
      <c r="A68" s="2" t="s">
        <v>481</v>
      </c>
      <c r="B68" s="2">
        <v>202000000000</v>
      </c>
      <c r="C68" s="2">
        <v>2020</v>
      </c>
      <c r="R68" s="2">
        <v>48780000000</v>
      </c>
    </row>
    <row r="69" spans="1:25" x14ac:dyDescent="0.25">
      <c r="A69" s="2" t="s">
        <v>482</v>
      </c>
      <c r="B69" s="2">
        <v>69000000000</v>
      </c>
      <c r="C69" s="2">
        <v>2020</v>
      </c>
      <c r="R69" s="2">
        <v>270000000000</v>
      </c>
    </row>
    <row r="70" spans="1:25" x14ac:dyDescent="0.25">
      <c r="A70" s="2" t="s">
        <v>483</v>
      </c>
      <c r="B70" s="2">
        <v>36000000000</v>
      </c>
      <c r="C70" s="2">
        <v>2020</v>
      </c>
      <c r="R70" s="2">
        <v>210200000000</v>
      </c>
    </row>
    <row r="71" spans="1:25" x14ac:dyDescent="0.25">
      <c r="A71" s="2" t="s">
        <v>484</v>
      </c>
      <c r="B71" s="2">
        <v>445000000000</v>
      </c>
      <c r="C71" s="2">
        <v>2020</v>
      </c>
      <c r="R71" s="2">
        <v>6200000000000</v>
      </c>
    </row>
    <row r="72" spans="1:25" x14ac:dyDescent="0.25">
      <c r="A72" s="2" t="s">
        <v>485</v>
      </c>
      <c r="B72" s="2">
        <v>3000000000000</v>
      </c>
      <c r="C72" s="2">
        <v>2020</v>
      </c>
      <c r="E72" s="3">
        <v>2007</v>
      </c>
      <c r="F72" s="3">
        <v>2008</v>
      </c>
      <c r="G72" s="3">
        <v>2009</v>
      </c>
      <c r="H72" s="3">
        <v>2010</v>
      </c>
      <c r="I72" s="3">
        <v>2011</v>
      </c>
      <c r="J72" s="3">
        <v>2012</v>
      </c>
      <c r="K72" s="3">
        <v>2013</v>
      </c>
      <c r="L72" s="3">
        <v>2014</v>
      </c>
      <c r="M72" s="3">
        <v>2015</v>
      </c>
      <c r="N72" s="3">
        <v>2016</v>
      </c>
      <c r="O72" s="3">
        <v>2017</v>
      </c>
      <c r="P72" s="3">
        <v>2018</v>
      </c>
      <c r="Q72" s="3">
        <v>2019</v>
      </c>
      <c r="R72" s="3">
        <v>2020</v>
      </c>
      <c r="S72" s="3">
        <v>2021</v>
      </c>
      <c r="T72" s="3">
        <v>2022</v>
      </c>
      <c r="U72" s="3">
        <v>2023</v>
      </c>
      <c r="V72" s="3">
        <v>2024</v>
      </c>
      <c r="W72" s="3">
        <v>2025</v>
      </c>
      <c r="X72" s="3">
        <v>2026</v>
      </c>
      <c r="Y72" s="3">
        <v>2030</v>
      </c>
    </row>
    <row r="73" spans="1:25" x14ac:dyDescent="0.25">
      <c r="A73" s="2" t="s">
        <v>6</v>
      </c>
      <c r="B73" s="2">
        <v>231000000000</v>
      </c>
      <c r="C73" s="2">
        <v>2020</v>
      </c>
      <c r="D73" t="s">
        <v>4</v>
      </c>
      <c r="E73" s="2">
        <v>750000000</v>
      </c>
      <c r="F73" s="2">
        <v>1000000000</v>
      </c>
      <c r="G73" s="2">
        <v>1220000000</v>
      </c>
      <c r="H73" s="2">
        <v>1800000000</v>
      </c>
      <c r="I73" s="2">
        <v>2800000000</v>
      </c>
      <c r="J73">
        <f>MIN(J2:J3)</f>
        <v>3900000000</v>
      </c>
      <c r="K73">
        <f>MIN(K2:K3)</f>
        <v>4750000000</v>
      </c>
      <c r="L73">
        <f>MIN(L2:L4)</f>
        <v>5400000000</v>
      </c>
      <c r="M73">
        <f>MIN(M2:M7)</f>
        <v>5950000000</v>
      </c>
      <c r="N73">
        <f>MIN(N2:N3)</f>
        <v>6400000000</v>
      </c>
      <c r="O73">
        <f>MIN(O2:O6)</f>
        <v>43880000</v>
      </c>
      <c r="P73">
        <f>MIN(P2:P17)</f>
        <v>7350000000</v>
      </c>
      <c r="Q73" s="2">
        <f>MIN(Q2:Q17)</f>
        <v>1900000000</v>
      </c>
      <c r="R73">
        <f>MIN(R2:R71)</f>
        <v>16206000</v>
      </c>
      <c r="S73" s="2">
        <f t="shared" ref="S73:U73" si="0">MIN(S2:S71)</f>
        <v>1600000000</v>
      </c>
      <c r="T73" s="2">
        <f t="shared" si="0"/>
        <v>7500000000</v>
      </c>
      <c r="U73" s="2">
        <f t="shared" si="0"/>
        <v>51110000000</v>
      </c>
      <c r="V73">
        <f>MIN(V2:V9)</f>
        <v>1050000000</v>
      </c>
      <c r="W73">
        <f>MIN(W2:W22)</f>
        <v>12000000000</v>
      </c>
      <c r="X73" s="2">
        <f t="shared" ref="X73:Y73" si="1">MIN(X2:X22)</f>
        <v>14400000000000</v>
      </c>
      <c r="Y73" s="2">
        <f t="shared" si="1"/>
        <v>14200000000000</v>
      </c>
    </row>
    <row r="74" spans="1:25" x14ac:dyDescent="0.25">
      <c r="A74" s="2" t="s">
        <v>487</v>
      </c>
      <c r="B74" s="2">
        <v>210000000000</v>
      </c>
      <c r="C74" s="2">
        <v>2020</v>
      </c>
      <c r="D74" t="s">
        <v>1</v>
      </c>
      <c r="E74" s="2">
        <v>750000000</v>
      </c>
      <c r="F74" s="2">
        <v>1000000000</v>
      </c>
      <c r="G74" s="2">
        <v>1220000000</v>
      </c>
      <c r="H74" s="2">
        <v>1800000000</v>
      </c>
      <c r="I74" s="2">
        <v>2800000000</v>
      </c>
      <c r="J74">
        <f>_xlfn.QUARTILE.INC(J2:J3,1)</f>
        <v>1202925000000</v>
      </c>
      <c r="K74">
        <f>_xlfn.QUARTILE.INC(K2:K3,1)</f>
        <v>485562500000</v>
      </c>
      <c r="L74">
        <f>_xlfn.QUARTILE.INC(L2:L4,1)</f>
        <v>102700000000</v>
      </c>
      <c r="M74">
        <f>_xlfn.QUARTILE.INC(M2:M7,1)</f>
        <v>61557500000</v>
      </c>
      <c r="N74">
        <f>_xlfn.QUARTILE.INC(N2:N3,1)</f>
        <v>9220000000</v>
      </c>
      <c r="O74">
        <f>_xlfn.QUARTILE.INC(O2:O6,1)</f>
        <v>6900000000</v>
      </c>
      <c r="P74">
        <f>_xlfn.QUARTILE.INC(P2:P17,1)</f>
        <v>285000000000</v>
      </c>
      <c r="Q74" s="2">
        <f>_xlfn.QUARTILE.INC(Q2:Q13,1)</f>
        <v>21937500000</v>
      </c>
      <c r="R74">
        <f>_xlfn.QUARTILE.INC(R2:R71,1)</f>
        <v>148000000000</v>
      </c>
      <c r="S74" s="2">
        <f t="shared" ref="S74:U74" si="2">_xlfn.QUARTILE.INC(S2:S71,1)</f>
        <v>10155000000</v>
      </c>
      <c r="T74" s="2">
        <f t="shared" si="2"/>
        <v>364032500000</v>
      </c>
      <c r="U74" s="2">
        <f t="shared" si="2"/>
        <v>51110000000</v>
      </c>
      <c r="V74">
        <f>_xlfn.QUARTILE.INC(V2:V9,1)</f>
        <v>1812500000</v>
      </c>
      <c r="W74">
        <f>_xlfn.QUARTILE.INC(W2:W22,1)</f>
        <v>75440000000</v>
      </c>
      <c r="X74" s="2">
        <f t="shared" ref="X74:Y74" si="3">_xlfn.QUARTILE.INC(X2:X22,1)</f>
        <v>14400000000000</v>
      </c>
      <c r="Y74" s="2">
        <f t="shared" si="3"/>
        <v>14200000000000</v>
      </c>
    </row>
    <row r="75" spans="1:25" x14ac:dyDescent="0.25">
      <c r="A75" s="2" t="s">
        <v>6</v>
      </c>
      <c r="B75" s="2">
        <v>7065000000</v>
      </c>
      <c r="C75" s="2">
        <v>2020</v>
      </c>
      <c r="D75" t="s">
        <v>202</v>
      </c>
      <c r="E75" s="2">
        <v>750000000</v>
      </c>
      <c r="F75" s="2">
        <v>1000000000</v>
      </c>
      <c r="G75" s="2">
        <v>1220000000</v>
      </c>
      <c r="H75" s="2">
        <v>1800000000</v>
      </c>
      <c r="I75" s="2">
        <v>2800000000</v>
      </c>
      <c r="J75">
        <f>MEDIAN(J2:J3)</f>
        <v>2401950000000</v>
      </c>
      <c r="K75">
        <f>MEDIAN(K2:K3)</f>
        <v>966375000000</v>
      </c>
      <c r="L75">
        <f>MEDIAN(L2:L4)</f>
        <v>200000000000</v>
      </c>
      <c r="M75">
        <f>MEDIAN(M2:M7)</f>
        <v>433000000000</v>
      </c>
      <c r="N75">
        <f>MEDIAN(N2:N3)</f>
        <v>12040000000</v>
      </c>
      <c r="O75">
        <f>MEDIAN(O2:O6)</f>
        <v>20350000000</v>
      </c>
      <c r="P75">
        <f>MEDIAN(P2:P17)</f>
        <v>325500000000</v>
      </c>
      <c r="Q75" s="2">
        <f>MEDIAN(Q2:Q17)</f>
        <v>490000000000</v>
      </c>
      <c r="R75">
        <f>MEDIAN(R2:R71)</f>
        <v>450000000000</v>
      </c>
      <c r="S75" s="2">
        <f t="shared" ref="S75:U75" si="4">MEDIAN(S2:S71)</f>
        <v>18710000000</v>
      </c>
      <c r="T75" s="2">
        <f t="shared" si="4"/>
        <v>596000000000</v>
      </c>
      <c r="U75" s="2">
        <f t="shared" si="4"/>
        <v>51110000000</v>
      </c>
      <c r="V75">
        <f>MEDIAN(V2:V9)</f>
        <v>5250000000</v>
      </c>
      <c r="W75">
        <f>MEDIAN(W2:W22)</f>
        <v>386000000000</v>
      </c>
      <c r="X75" s="2">
        <f t="shared" ref="X75:Y75" si="5">MEDIAN(X2:X22)</f>
        <v>14400000000000</v>
      </c>
      <c r="Y75" s="2">
        <f t="shared" si="5"/>
        <v>14200000000000</v>
      </c>
    </row>
    <row r="76" spans="1:25" x14ac:dyDescent="0.25">
      <c r="A76" s="2" t="s">
        <v>495</v>
      </c>
      <c r="B76" s="2">
        <v>450000000000</v>
      </c>
      <c r="C76" s="2">
        <v>2020</v>
      </c>
      <c r="D76" t="s">
        <v>3</v>
      </c>
      <c r="E76" s="2">
        <v>750000000</v>
      </c>
      <c r="F76" s="2">
        <v>1000000000</v>
      </c>
      <c r="G76" s="2">
        <v>1220000000</v>
      </c>
      <c r="H76" s="2">
        <v>1800000000</v>
      </c>
      <c r="I76" s="2">
        <v>2800000000</v>
      </c>
      <c r="J76">
        <f>_xlfn.QUARTILE.INC(J2:J3,3)</f>
        <v>3600975000000</v>
      </c>
      <c r="K76">
        <f>_xlfn.QUARTILE.INC(K2:K3,3)</f>
        <v>1447187500000</v>
      </c>
      <c r="L76">
        <f>_xlfn.QUARTILE.INC(L2:L4,3)</f>
        <v>1245000000000</v>
      </c>
      <c r="M76">
        <f>_xlfn.QUARTILE.INC(M2:M7,3)</f>
        <v>729000000000</v>
      </c>
      <c r="N76">
        <f>_xlfn.QUARTILE.INC(N2:N3,3)</f>
        <v>14860000000</v>
      </c>
      <c r="O76">
        <f>_xlfn.QUARTILE.INC(O2:O6,3)</f>
        <v>400000000000</v>
      </c>
      <c r="P76">
        <f>_xlfn.QUARTILE.INC(P2:P17,3)</f>
        <v>788125000000</v>
      </c>
      <c r="Q76" s="2">
        <f>_xlfn.QUARTILE.INC(Q2:Q13,3)</f>
        <v>1862250000000</v>
      </c>
      <c r="R76">
        <f>_xlfn.QUARTILE.INC(R2:R71,3)</f>
        <v>4000000000000</v>
      </c>
      <c r="S76" s="2">
        <f t="shared" ref="S76:U76" si="6">_xlfn.QUARTILE.INC(S2:S71,3)</f>
        <v>27265000000</v>
      </c>
      <c r="T76" s="2">
        <f>_xlfn.QUARTILE.INC(T2:T9,3)</f>
        <v>14400000000000</v>
      </c>
      <c r="U76" s="2">
        <f t="shared" si="6"/>
        <v>51110000000</v>
      </c>
      <c r="V76">
        <f>_xlfn.QUARTILE.INC(V2:V9,3)</f>
        <v>446590000000</v>
      </c>
      <c r="W76">
        <f>_xlfn.QUARTILE.INC(W2:W22,3)</f>
        <v>3000000000000</v>
      </c>
      <c r="X76" s="2">
        <f t="shared" ref="X76:Y76" si="7">_xlfn.QUARTILE.INC(X2:X22,3)</f>
        <v>14400000000000</v>
      </c>
      <c r="Y76" s="2">
        <f t="shared" si="7"/>
        <v>14200000000000</v>
      </c>
    </row>
    <row r="77" spans="1:25" x14ac:dyDescent="0.25">
      <c r="A77" s="2" t="s">
        <v>6</v>
      </c>
      <c r="B77" s="2">
        <v>1200000000000</v>
      </c>
      <c r="C77" s="2">
        <v>2020</v>
      </c>
      <c r="D77" t="s">
        <v>0</v>
      </c>
      <c r="E77" s="2">
        <v>750000000</v>
      </c>
      <c r="F77" s="2">
        <v>1000000000</v>
      </c>
      <c r="G77" s="2">
        <v>1220000000</v>
      </c>
      <c r="H77" s="2">
        <v>1800000000</v>
      </c>
      <c r="I77" s="2">
        <v>2800000000</v>
      </c>
      <c r="J77">
        <f>MAX(J2:J3)</f>
        <v>4800000000000</v>
      </c>
      <c r="K77">
        <f>MAX(K2:K3)</f>
        <v>1928000000000</v>
      </c>
      <c r="L77">
        <f>MAX(L2:L4)</f>
        <v>2290000000000</v>
      </c>
      <c r="M77">
        <f>MAX(M2:M7)</f>
        <v>2712000000000</v>
      </c>
      <c r="N77">
        <f>MAX(N2:N3)</f>
        <v>17680000000</v>
      </c>
      <c r="O77">
        <f>MAX(O2:O6)</f>
        <v>3782000000000</v>
      </c>
      <c r="P77">
        <f>MAX(P2:P17)</f>
        <v>4590000000000</v>
      </c>
      <c r="Q77" s="2">
        <f>MAX(Q2:Q13)</f>
        <v>387159000000000</v>
      </c>
      <c r="R77">
        <f>MAX(R2:R71)</f>
        <v>89000000000000</v>
      </c>
      <c r="S77" s="2">
        <f t="shared" ref="S77:U77" si="8">MAX(S2:S71)</f>
        <v>35820000000</v>
      </c>
      <c r="T77" s="2">
        <f t="shared" si="8"/>
        <v>47171000000000</v>
      </c>
      <c r="U77" s="2">
        <f t="shared" si="8"/>
        <v>51110000000</v>
      </c>
      <c r="V77">
        <f>MAX(V2:V9)</f>
        <v>1600000000000</v>
      </c>
      <c r="W77">
        <f>MAX(W2:W22)</f>
        <v>14400000000000</v>
      </c>
      <c r="X77" s="2">
        <f t="shared" ref="X77:Y77" si="9">MAX(X2:X22)</f>
        <v>14400000000000</v>
      </c>
      <c r="Y77" s="2">
        <f t="shared" si="9"/>
        <v>14200000000000</v>
      </c>
    </row>
    <row r="78" spans="1:25" x14ac:dyDescent="0.25">
      <c r="A78" s="2" t="s">
        <v>6</v>
      </c>
      <c r="B78" s="2">
        <v>4000000000000</v>
      </c>
      <c r="C78" s="2">
        <v>2020</v>
      </c>
    </row>
    <row r="79" spans="1:25" x14ac:dyDescent="0.25">
      <c r="A79" s="2" t="s">
        <v>6</v>
      </c>
      <c r="B79" s="2">
        <v>1700000000000</v>
      </c>
      <c r="C79" s="2">
        <v>2020</v>
      </c>
    </row>
    <row r="80" spans="1:25" x14ac:dyDescent="0.25">
      <c r="A80" s="2" t="s">
        <v>6</v>
      </c>
      <c r="B80" s="2">
        <v>7100000000000</v>
      </c>
      <c r="C80" s="2">
        <v>2020</v>
      </c>
    </row>
    <row r="81" spans="1:3" x14ac:dyDescent="0.25">
      <c r="A81" s="2" t="s">
        <v>476</v>
      </c>
      <c r="B81" s="2">
        <v>34000000000</v>
      </c>
      <c r="C81" s="2">
        <v>2020</v>
      </c>
    </row>
    <row r="82" spans="1:3" x14ac:dyDescent="0.25">
      <c r="A82" s="2" t="s">
        <v>6</v>
      </c>
      <c r="B82" s="2">
        <v>7065000000000</v>
      </c>
      <c r="C82" s="2">
        <v>2020</v>
      </c>
    </row>
    <row r="83" spans="1:3" x14ac:dyDescent="0.25">
      <c r="A83" s="2" t="s">
        <v>40</v>
      </c>
      <c r="B83" s="2">
        <v>3040000000000</v>
      </c>
      <c r="C83" s="2">
        <v>2020</v>
      </c>
    </row>
    <row r="84" spans="1:3" x14ac:dyDescent="0.25">
      <c r="A84" s="2" t="s">
        <v>6</v>
      </c>
      <c r="B84" s="2">
        <v>583000000000</v>
      </c>
      <c r="C84" s="2">
        <v>2020</v>
      </c>
    </row>
    <row r="85" spans="1:3" x14ac:dyDescent="0.25">
      <c r="A85" s="2" t="s">
        <v>40</v>
      </c>
      <c r="B85" s="2">
        <v>14400000000000</v>
      </c>
      <c r="C85" s="2">
        <v>2020</v>
      </c>
    </row>
    <row r="86" spans="1:3" x14ac:dyDescent="0.25">
      <c r="A86" s="2" t="s">
        <v>6</v>
      </c>
      <c r="B86" s="2">
        <v>7065000000</v>
      </c>
      <c r="C86" s="2">
        <v>2020</v>
      </c>
    </row>
    <row r="87" spans="1:3" x14ac:dyDescent="0.25">
      <c r="A87" s="2" t="s">
        <v>6</v>
      </c>
      <c r="B87" s="2">
        <v>23300000000000</v>
      </c>
      <c r="C87" s="2">
        <v>2020</v>
      </c>
    </row>
    <row r="88" spans="1:3" x14ac:dyDescent="0.25">
      <c r="A88" s="2" t="s">
        <v>6</v>
      </c>
      <c r="B88" s="2">
        <v>7065000000000</v>
      </c>
      <c r="C88" s="2">
        <v>2020</v>
      </c>
    </row>
    <row r="89" spans="1:3" x14ac:dyDescent="0.25">
      <c r="A89" s="2" t="s">
        <v>502</v>
      </c>
      <c r="B89" s="2">
        <v>130000000000</v>
      </c>
      <c r="C89" s="2">
        <v>2020</v>
      </c>
    </row>
    <row r="90" spans="1:3" x14ac:dyDescent="0.25">
      <c r="A90" s="2" t="s">
        <v>6</v>
      </c>
      <c r="B90" s="2">
        <v>89000000000000</v>
      </c>
      <c r="C90" s="2">
        <v>2020</v>
      </c>
    </row>
    <row r="91" spans="1:3" x14ac:dyDescent="0.25">
      <c r="A91" s="2" t="s">
        <v>503</v>
      </c>
      <c r="B91" s="2">
        <v>28000000000</v>
      </c>
      <c r="C91" s="2">
        <v>2020</v>
      </c>
    </row>
    <row r="92" spans="1:3" x14ac:dyDescent="0.25">
      <c r="A92" s="2" t="s">
        <v>6</v>
      </c>
      <c r="B92" s="2">
        <v>8900000000000</v>
      </c>
      <c r="C92" s="2">
        <v>2020</v>
      </c>
    </row>
    <row r="93" spans="1:3" x14ac:dyDescent="0.25">
      <c r="A93" s="2" t="s">
        <v>6</v>
      </c>
      <c r="B93" s="2">
        <v>450000000000</v>
      </c>
      <c r="C93" s="2">
        <v>2020</v>
      </c>
    </row>
    <row r="94" spans="1:3" x14ac:dyDescent="0.25">
      <c r="A94" s="2" t="s">
        <v>6</v>
      </c>
      <c r="B94" s="2">
        <v>1000000000</v>
      </c>
      <c r="C94" s="2">
        <v>2020</v>
      </c>
    </row>
    <row r="95" spans="1:3" x14ac:dyDescent="0.25">
      <c r="A95" s="2" t="s">
        <v>507</v>
      </c>
      <c r="B95" s="2">
        <v>79400000000</v>
      </c>
      <c r="C95" s="2">
        <v>2020</v>
      </c>
    </row>
    <row r="96" spans="1:3" x14ac:dyDescent="0.25">
      <c r="A96" s="2" t="s">
        <v>6</v>
      </c>
      <c r="B96" s="2">
        <v>3000000000000</v>
      </c>
      <c r="C96" s="2">
        <v>2020</v>
      </c>
    </row>
    <row r="97" spans="1:3" x14ac:dyDescent="0.25">
      <c r="A97" s="2" t="s">
        <v>6</v>
      </c>
      <c r="B97" s="2">
        <v>231000000000</v>
      </c>
      <c r="C97" s="2">
        <v>2020</v>
      </c>
    </row>
    <row r="98" spans="1:3" x14ac:dyDescent="0.25">
      <c r="A98" s="2" t="s">
        <v>6</v>
      </c>
      <c r="B98" s="2">
        <v>300000000</v>
      </c>
      <c r="C98" s="2">
        <v>2020</v>
      </c>
    </row>
    <row r="99" spans="1:3" x14ac:dyDescent="0.25">
      <c r="A99" s="2" t="s">
        <v>6</v>
      </c>
      <c r="B99" s="2">
        <v>7100000000000</v>
      </c>
      <c r="C99" s="2">
        <v>2020</v>
      </c>
    </row>
    <row r="100" spans="1:3" x14ac:dyDescent="0.25">
      <c r="A100" s="2" t="s">
        <v>6</v>
      </c>
      <c r="B100" s="2">
        <v>4000000000000</v>
      </c>
      <c r="C100" s="2">
        <v>2020</v>
      </c>
    </row>
    <row r="101" spans="1:3" x14ac:dyDescent="0.25">
      <c r="A101" s="2" t="s">
        <v>6</v>
      </c>
      <c r="B101" s="2">
        <v>1200000000000</v>
      </c>
      <c r="C101" s="2">
        <v>2020</v>
      </c>
    </row>
    <row r="102" spans="1:3" x14ac:dyDescent="0.25">
      <c r="A102" s="2" t="s">
        <v>6</v>
      </c>
      <c r="B102" s="2">
        <v>8900000000000</v>
      </c>
      <c r="C102" s="2">
        <v>2020</v>
      </c>
    </row>
    <row r="103" spans="1:3" x14ac:dyDescent="0.25">
      <c r="A103" s="2" t="s">
        <v>6</v>
      </c>
      <c r="B103" s="2">
        <v>1200000000000</v>
      </c>
      <c r="C103" s="2">
        <v>2020</v>
      </c>
    </row>
    <row r="104" spans="1:3" x14ac:dyDescent="0.25">
      <c r="A104" s="2" t="s">
        <v>6</v>
      </c>
      <c r="B104" s="2">
        <v>1200000000000</v>
      </c>
      <c r="C104" s="2">
        <v>2020</v>
      </c>
    </row>
    <row r="105" spans="1:3" x14ac:dyDescent="0.25">
      <c r="A105" s="2" t="s">
        <v>6</v>
      </c>
      <c r="B105" s="2">
        <v>267000000000</v>
      </c>
      <c r="C105" s="2">
        <v>2020</v>
      </c>
    </row>
    <row r="106" spans="1:3" x14ac:dyDescent="0.25">
      <c r="A106" s="2" t="s">
        <v>6</v>
      </c>
      <c r="B106" s="2">
        <v>16206000</v>
      </c>
      <c r="C106" s="2">
        <v>2020</v>
      </c>
    </row>
    <row r="107" spans="1:3" x14ac:dyDescent="0.25">
      <c r="A107" s="2" t="s">
        <v>6</v>
      </c>
      <c r="B107" s="2">
        <v>4000000000000</v>
      </c>
      <c r="C107" s="2">
        <v>2020</v>
      </c>
    </row>
    <row r="108" spans="1:3" x14ac:dyDescent="0.25">
      <c r="A108" s="2" t="s">
        <v>6</v>
      </c>
      <c r="B108" s="2">
        <v>7100000000000</v>
      </c>
      <c r="C108" s="2">
        <v>2020</v>
      </c>
    </row>
    <row r="109" spans="1:3" x14ac:dyDescent="0.25">
      <c r="A109" s="2" t="s">
        <v>472</v>
      </c>
      <c r="B109" s="2">
        <v>397000000000</v>
      </c>
      <c r="C109" s="2">
        <v>2020</v>
      </c>
    </row>
    <row r="110" spans="1:3" x14ac:dyDescent="0.25">
      <c r="A110" s="2" t="s">
        <v>6</v>
      </c>
      <c r="B110" s="2">
        <v>1200000000000</v>
      </c>
      <c r="C110" s="2">
        <v>2020</v>
      </c>
    </row>
    <row r="111" spans="1:3" x14ac:dyDescent="0.25">
      <c r="A111" s="2" t="s">
        <v>514</v>
      </c>
      <c r="B111" s="2">
        <v>202000000000</v>
      </c>
      <c r="C111" s="2">
        <v>2020</v>
      </c>
    </row>
    <row r="112" spans="1:3" x14ac:dyDescent="0.25">
      <c r="A112" s="2" t="s">
        <v>491</v>
      </c>
      <c r="B112" s="2">
        <v>69000000000</v>
      </c>
      <c r="C112" s="2">
        <v>2020</v>
      </c>
    </row>
    <row r="113" spans="1:3" x14ac:dyDescent="0.25">
      <c r="A113" s="2" t="s">
        <v>515</v>
      </c>
      <c r="B113" s="2">
        <v>445000000000</v>
      </c>
      <c r="C113" s="2">
        <v>2020</v>
      </c>
    </row>
    <row r="114" spans="1:3" x14ac:dyDescent="0.25">
      <c r="A114" s="2" t="s">
        <v>493</v>
      </c>
      <c r="B114" s="2">
        <v>36000000000</v>
      </c>
      <c r="C114" s="2">
        <v>2020</v>
      </c>
    </row>
    <row r="115" spans="1:3" x14ac:dyDescent="0.25">
      <c r="A115" s="2" t="s">
        <v>516</v>
      </c>
      <c r="B115" s="2">
        <v>948000000000</v>
      </c>
      <c r="C115" s="2">
        <v>2020</v>
      </c>
    </row>
    <row r="116" spans="1:3" x14ac:dyDescent="0.25">
      <c r="A116" s="2" t="s">
        <v>472</v>
      </c>
      <c r="B116" s="2">
        <v>60000000000</v>
      </c>
      <c r="C116" s="2">
        <v>2020</v>
      </c>
    </row>
    <row r="117" spans="1:3" x14ac:dyDescent="0.25">
      <c r="A117" s="2" t="s">
        <v>6</v>
      </c>
      <c r="B117" s="2">
        <v>8900000000000</v>
      </c>
      <c r="C117" s="2">
        <v>2020</v>
      </c>
    </row>
    <row r="118" spans="1:3" x14ac:dyDescent="0.25">
      <c r="A118" s="2" t="s">
        <v>6</v>
      </c>
      <c r="B118" s="2">
        <v>4000000000000</v>
      </c>
      <c r="C118" s="2">
        <v>2020</v>
      </c>
    </row>
    <row r="119" spans="1:3" x14ac:dyDescent="0.25">
      <c r="A119" s="2" t="s">
        <v>472</v>
      </c>
      <c r="B119" s="2">
        <v>397900000000</v>
      </c>
      <c r="C119" s="2">
        <v>2020</v>
      </c>
    </row>
    <row r="120" spans="1:3" x14ac:dyDescent="0.25">
      <c r="A120" s="2" t="s">
        <v>491</v>
      </c>
      <c r="B120" s="2">
        <v>48780000000</v>
      </c>
      <c r="C120" s="2">
        <v>2020</v>
      </c>
    </row>
    <row r="121" spans="1:3" x14ac:dyDescent="0.25">
      <c r="A121" s="2" t="s">
        <v>43</v>
      </c>
      <c r="B121" s="2">
        <v>270000000000</v>
      </c>
      <c r="C121" s="2">
        <v>2020</v>
      </c>
    </row>
    <row r="122" spans="1:3" x14ac:dyDescent="0.25">
      <c r="A122" s="2" t="s">
        <v>517</v>
      </c>
      <c r="B122" s="2">
        <v>210200000000</v>
      </c>
      <c r="C122" s="2">
        <v>2020</v>
      </c>
    </row>
    <row r="123" spans="1:3" x14ac:dyDescent="0.25">
      <c r="A123" s="2" t="s">
        <v>6</v>
      </c>
      <c r="B123" s="2">
        <v>6200000000000</v>
      </c>
      <c r="C123" s="2">
        <v>2020</v>
      </c>
    </row>
    <row r="124" spans="1:3" x14ac:dyDescent="0.25">
      <c r="A124" s="2" t="s">
        <v>6</v>
      </c>
      <c r="B124" s="2">
        <v>35820000000</v>
      </c>
      <c r="C124" s="2">
        <v>2021</v>
      </c>
    </row>
    <row r="125" spans="1:3" x14ac:dyDescent="0.25">
      <c r="A125" s="2" t="s">
        <v>6</v>
      </c>
      <c r="B125" s="2">
        <v>1600000000</v>
      </c>
      <c r="C125" s="2">
        <v>2021</v>
      </c>
    </row>
    <row r="126" spans="1:3" x14ac:dyDescent="0.25">
      <c r="A126" s="2" t="s">
        <v>6</v>
      </c>
      <c r="B126" s="2">
        <v>42620000000</v>
      </c>
      <c r="C126" s="2">
        <v>2022</v>
      </c>
    </row>
    <row r="127" spans="1:3" x14ac:dyDescent="0.25">
      <c r="A127" s="2" t="s">
        <v>6</v>
      </c>
      <c r="B127" s="2">
        <v>7500000000</v>
      </c>
      <c r="C127" s="2">
        <v>2022</v>
      </c>
    </row>
    <row r="128" spans="1:3" x14ac:dyDescent="0.25">
      <c r="A128" s="2" t="s">
        <v>6</v>
      </c>
      <c r="B128" s="2">
        <v>596000000000</v>
      </c>
      <c r="C128" s="2">
        <v>2022</v>
      </c>
    </row>
    <row r="129" spans="1:3" x14ac:dyDescent="0.25">
      <c r="A129" s="2" t="s">
        <v>6</v>
      </c>
      <c r="B129" s="2">
        <v>471170000000</v>
      </c>
      <c r="C129" s="2">
        <v>2022</v>
      </c>
    </row>
    <row r="130" spans="1:3" x14ac:dyDescent="0.25">
      <c r="A130" s="2" t="s">
        <v>6</v>
      </c>
      <c r="B130" s="2">
        <v>596000000000</v>
      </c>
      <c r="C130" s="2">
        <v>2022</v>
      </c>
    </row>
    <row r="131" spans="1:3" x14ac:dyDescent="0.25">
      <c r="A131" s="2" t="s">
        <v>40</v>
      </c>
      <c r="B131" s="2">
        <v>14400000000000</v>
      </c>
      <c r="C131" s="2">
        <v>2022</v>
      </c>
    </row>
    <row r="132" spans="1:3" x14ac:dyDescent="0.25">
      <c r="A132" s="2" t="s">
        <v>6</v>
      </c>
      <c r="B132" s="2">
        <v>47171000000000</v>
      </c>
      <c r="C132" s="2">
        <v>2022</v>
      </c>
    </row>
    <row r="133" spans="1:3" x14ac:dyDescent="0.25">
      <c r="A133" s="2" t="s">
        <v>6</v>
      </c>
      <c r="B133" s="2">
        <v>14400000000000</v>
      </c>
      <c r="C133" s="2">
        <v>2022</v>
      </c>
    </row>
    <row r="134" spans="1:3" x14ac:dyDescent="0.25">
      <c r="A134" s="2" t="s">
        <v>6</v>
      </c>
      <c r="B134" s="2">
        <v>51110000000</v>
      </c>
      <c r="C134" s="2">
        <v>2023</v>
      </c>
    </row>
    <row r="135" spans="1:3" x14ac:dyDescent="0.25">
      <c r="A135" s="2" t="s">
        <v>6</v>
      </c>
      <c r="B135" s="2">
        <v>62120000000</v>
      </c>
      <c r="C135" s="2">
        <v>2024</v>
      </c>
    </row>
    <row r="136" spans="1:3" x14ac:dyDescent="0.25">
      <c r="A136" s="2" t="s">
        <v>6</v>
      </c>
      <c r="B136" s="2">
        <v>1600000000000</v>
      </c>
      <c r="C136" s="2">
        <v>2024</v>
      </c>
    </row>
    <row r="137" spans="1:3" x14ac:dyDescent="0.25">
      <c r="A137" s="2" t="s">
        <v>508</v>
      </c>
      <c r="B137" s="2">
        <v>2000000000</v>
      </c>
      <c r="C137" s="2">
        <v>2024</v>
      </c>
    </row>
    <row r="138" spans="1:3" x14ac:dyDescent="0.25">
      <c r="A138" s="2" t="s">
        <v>509</v>
      </c>
      <c r="B138" s="2">
        <v>3750000000</v>
      </c>
      <c r="C138" s="2">
        <v>2024</v>
      </c>
    </row>
    <row r="139" spans="1:3" x14ac:dyDescent="0.25">
      <c r="A139" s="2" t="s">
        <v>510</v>
      </c>
      <c r="B139" s="2">
        <v>6750000000</v>
      </c>
      <c r="C139" s="2">
        <v>2024</v>
      </c>
    </row>
    <row r="140" spans="1:3" x14ac:dyDescent="0.25">
      <c r="A140" s="2" t="s">
        <v>511</v>
      </c>
      <c r="B140" s="2">
        <v>1250000000</v>
      </c>
      <c r="C140" s="2">
        <v>2024</v>
      </c>
    </row>
    <row r="141" spans="1:3" x14ac:dyDescent="0.25">
      <c r="A141" s="2" t="s">
        <v>512</v>
      </c>
      <c r="B141" s="2">
        <v>1050000000</v>
      </c>
      <c r="C141" s="2">
        <v>2024</v>
      </c>
    </row>
    <row r="142" spans="1:3" x14ac:dyDescent="0.25">
      <c r="A142" s="2" t="s">
        <v>513</v>
      </c>
      <c r="B142" s="2">
        <v>1600000000000</v>
      </c>
      <c r="C142" s="2">
        <v>2024</v>
      </c>
    </row>
    <row r="143" spans="1:3" x14ac:dyDescent="0.25">
      <c r="A143" s="2" t="s">
        <v>6</v>
      </c>
      <c r="B143" s="2">
        <v>3000000000000</v>
      </c>
      <c r="C143" s="2">
        <v>2025</v>
      </c>
    </row>
    <row r="144" spans="1:3" x14ac:dyDescent="0.25">
      <c r="A144" s="2" t="s">
        <v>6</v>
      </c>
      <c r="B144" s="2">
        <v>14400000000000</v>
      </c>
      <c r="C144" s="2">
        <v>2025</v>
      </c>
    </row>
    <row r="145" spans="1:3" x14ac:dyDescent="0.25">
      <c r="A145" s="2" t="s">
        <v>471</v>
      </c>
      <c r="B145" s="2">
        <v>30000000000</v>
      </c>
      <c r="C145" s="2">
        <v>2025</v>
      </c>
    </row>
    <row r="146" spans="1:3" x14ac:dyDescent="0.25">
      <c r="A146" s="2" t="s">
        <v>6</v>
      </c>
      <c r="B146" s="2">
        <v>75440000000</v>
      </c>
      <c r="C146" s="2">
        <v>2025</v>
      </c>
    </row>
    <row r="147" spans="1:3" x14ac:dyDescent="0.25">
      <c r="A147" s="2" t="s">
        <v>6</v>
      </c>
      <c r="B147" s="2">
        <v>3000000000000</v>
      </c>
      <c r="C147" s="2">
        <v>2025</v>
      </c>
    </row>
    <row r="148" spans="1:3" x14ac:dyDescent="0.25">
      <c r="A148" s="2" t="s">
        <v>6</v>
      </c>
      <c r="B148" s="2">
        <v>3000000000000</v>
      </c>
      <c r="C148" s="2">
        <v>2025</v>
      </c>
    </row>
    <row r="149" spans="1:3" x14ac:dyDescent="0.25">
      <c r="A149" s="2" t="s">
        <v>475</v>
      </c>
      <c r="B149" s="2">
        <v>30000000000</v>
      </c>
      <c r="C149" s="2">
        <v>2025</v>
      </c>
    </row>
    <row r="150" spans="1:3" x14ac:dyDescent="0.25">
      <c r="A150" s="2" t="s">
        <v>6</v>
      </c>
      <c r="B150" s="2">
        <v>3000000000000</v>
      </c>
      <c r="C150" s="2">
        <v>2025</v>
      </c>
    </row>
    <row r="151" spans="1:3" x14ac:dyDescent="0.25">
      <c r="A151" s="2" t="s">
        <v>6</v>
      </c>
      <c r="B151" s="2">
        <v>14400000000000</v>
      </c>
      <c r="C151" s="2">
        <v>2025</v>
      </c>
    </row>
    <row r="152" spans="1:3" x14ac:dyDescent="0.25">
      <c r="A152" s="2" t="s">
        <v>6</v>
      </c>
      <c r="B152" s="2">
        <v>110000000000</v>
      </c>
      <c r="C152" s="2">
        <v>2025</v>
      </c>
    </row>
    <row r="153" spans="1:3" x14ac:dyDescent="0.25">
      <c r="A153" s="2" t="s">
        <v>496</v>
      </c>
      <c r="B153" s="2">
        <v>337000000000</v>
      </c>
      <c r="C153" s="2">
        <v>2025</v>
      </c>
    </row>
    <row r="154" spans="1:3" x14ac:dyDescent="0.25">
      <c r="A154" s="2" t="s">
        <v>497</v>
      </c>
      <c r="B154" s="2">
        <v>242000000000</v>
      </c>
      <c r="C154" s="2">
        <v>2025</v>
      </c>
    </row>
    <row r="155" spans="1:3" x14ac:dyDescent="0.25">
      <c r="A155" s="2" t="s">
        <v>498</v>
      </c>
      <c r="B155" s="2">
        <v>26000000000</v>
      </c>
      <c r="C155" s="2">
        <v>2025</v>
      </c>
    </row>
    <row r="156" spans="1:3" x14ac:dyDescent="0.25">
      <c r="A156" s="2" t="s">
        <v>499</v>
      </c>
      <c r="B156" s="2">
        <v>12000000000</v>
      </c>
      <c r="C156" s="2">
        <v>2025</v>
      </c>
    </row>
    <row r="157" spans="1:3" x14ac:dyDescent="0.25">
      <c r="A157" s="2" t="s">
        <v>500</v>
      </c>
      <c r="B157" s="2">
        <v>386000000000</v>
      </c>
      <c r="C157" s="2">
        <v>2025</v>
      </c>
    </row>
    <row r="158" spans="1:3" x14ac:dyDescent="0.25">
      <c r="A158" s="2" t="s">
        <v>501</v>
      </c>
      <c r="B158" s="2">
        <v>47000000000</v>
      </c>
      <c r="C158" s="2">
        <v>2025</v>
      </c>
    </row>
    <row r="159" spans="1:3" x14ac:dyDescent="0.25">
      <c r="A159" s="2" t="s">
        <v>6</v>
      </c>
      <c r="B159" s="2">
        <v>3000000000000</v>
      </c>
      <c r="C159" s="2">
        <v>2025</v>
      </c>
    </row>
    <row r="160" spans="1:3" x14ac:dyDescent="0.25">
      <c r="A160" s="2" t="s">
        <v>504</v>
      </c>
      <c r="B160" s="2">
        <v>3000000000000</v>
      </c>
      <c r="C160" s="2">
        <v>2025</v>
      </c>
    </row>
    <row r="161" spans="1:3" x14ac:dyDescent="0.25">
      <c r="A161" s="2" t="s">
        <v>505</v>
      </c>
      <c r="B161" s="2">
        <v>341000000000</v>
      </c>
      <c r="C161" s="2">
        <v>2025</v>
      </c>
    </row>
    <row r="162" spans="1:3" x14ac:dyDescent="0.25">
      <c r="A162" s="2" t="s">
        <v>6</v>
      </c>
      <c r="B162" s="2">
        <v>2990000000000</v>
      </c>
      <c r="C162" s="2">
        <v>2025</v>
      </c>
    </row>
    <row r="163" spans="1:3" x14ac:dyDescent="0.25">
      <c r="A163" s="2" t="s">
        <v>6</v>
      </c>
      <c r="B163" s="2">
        <v>1100000000000</v>
      </c>
      <c r="C163" s="2">
        <v>2025</v>
      </c>
    </row>
    <row r="164" spans="1:3" x14ac:dyDescent="0.25">
      <c r="A164" s="2" t="s">
        <v>40</v>
      </c>
      <c r="B164" s="2">
        <v>14400000000000</v>
      </c>
      <c r="C164" s="2">
        <v>2026</v>
      </c>
    </row>
    <row r="165" spans="1:3" x14ac:dyDescent="0.25">
      <c r="A165" s="2" t="s">
        <v>486</v>
      </c>
      <c r="B165" s="2">
        <v>14200000000000</v>
      </c>
      <c r="C165" s="2">
        <v>2030</v>
      </c>
    </row>
  </sheetData>
  <sortState ref="A1:C167">
    <sortCondition ref="C1:C167"/>
  </sortState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EA412-0A58-4D1D-AAE1-247F9123DEB2}">
  <dimension ref="A1:U1562"/>
  <sheetViews>
    <sheetView topLeftCell="J1" zoomScale="115" zoomScaleNormal="115" workbookViewId="0">
      <selection activeCell="U7" sqref="U7"/>
    </sheetView>
  </sheetViews>
  <sheetFormatPr baseColWidth="10" defaultRowHeight="15" x14ac:dyDescent="0.25"/>
  <cols>
    <col min="16" max="16" width="13.42578125" bestFit="1" customWidth="1"/>
    <col min="19" max="21" width="13.42578125" bestFit="1" customWidth="1"/>
  </cols>
  <sheetData>
    <row r="1" spans="1:21" s="2" customFormat="1" x14ac:dyDescent="0.25">
      <c r="L1" s="3">
        <v>2006</v>
      </c>
      <c r="M1" s="3">
        <v>2011</v>
      </c>
      <c r="N1" s="3">
        <v>2012</v>
      </c>
      <c r="O1" s="3">
        <v>2015</v>
      </c>
      <c r="P1" s="3">
        <v>2016</v>
      </c>
      <c r="Q1" s="3">
        <v>2017</v>
      </c>
      <c r="R1" s="3">
        <v>2018</v>
      </c>
      <c r="S1" s="3">
        <v>2020</v>
      </c>
      <c r="T1" s="3">
        <v>2022</v>
      </c>
      <c r="U1" s="3">
        <v>2025</v>
      </c>
    </row>
    <row r="2" spans="1:21" x14ac:dyDescent="0.25">
      <c r="A2" s="1">
        <v>2006</v>
      </c>
      <c r="B2" s="1">
        <v>2011</v>
      </c>
      <c r="C2" s="1">
        <v>2012</v>
      </c>
      <c r="D2" s="1">
        <v>2015</v>
      </c>
      <c r="E2" s="1">
        <v>2016</v>
      </c>
      <c r="F2" s="1">
        <v>2017</v>
      </c>
      <c r="G2" s="1">
        <v>2018</v>
      </c>
      <c r="H2" s="1">
        <v>2020</v>
      </c>
      <c r="I2" s="1">
        <v>2022</v>
      </c>
      <c r="J2" s="1">
        <v>2025</v>
      </c>
      <c r="K2" t="s">
        <v>4</v>
      </c>
      <c r="L2">
        <f>MIN(A3)</f>
        <v>2000000000</v>
      </c>
      <c r="M2">
        <f>MIN(B3:B4)</f>
        <v>6000000000</v>
      </c>
      <c r="N2" s="2">
        <v>9000000000</v>
      </c>
      <c r="O2">
        <f>MIN(D3:D5)</f>
        <v>1900000000</v>
      </c>
      <c r="P2">
        <f>MIN(E3:E5)</f>
        <v>400000000</v>
      </c>
      <c r="Q2" s="2">
        <v>9400000</v>
      </c>
      <c r="R2">
        <f>MIN(G3:G5)</f>
        <v>3300000000</v>
      </c>
      <c r="S2">
        <f>MIN(H3:H50)</f>
        <v>92000000</v>
      </c>
      <c r="T2">
        <f>MIN(I3:I11)</f>
        <v>500</v>
      </c>
      <c r="U2">
        <f>MIN(J3:J7)</f>
        <v>1300000000</v>
      </c>
    </row>
    <row r="3" spans="1:21" x14ac:dyDescent="0.25">
      <c r="A3" s="2">
        <v>2000000000</v>
      </c>
      <c r="B3" s="2">
        <v>9000000000</v>
      </c>
      <c r="C3" s="2">
        <v>9000000000</v>
      </c>
      <c r="D3" s="2">
        <v>5000000000</v>
      </c>
      <c r="E3" s="2">
        <v>25000000000</v>
      </c>
      <c r="F3" s="2">
        <v>9400000</v>
      </c>
      <c r="G3" s="2">
        <v>5135000000</v>
      </c>
      <c r="H3" s="2">
        <v>25000000000</v>
      </c>
      <c r="I3" s="2">
        <v>36400000000</v>
      </c>
      <c r="J3" s="2">
        <v>50000000000</v>
      </c>
      <c r="K3" t="s">
        <v>1</v>
      </c>
      <c r="L3" s="2">
        <f>_xlfn.QUARTILE.INC(A3,1)</f>
        <v>2000000000</v>
      </c>
      <c r="M3">
        <f>_xlfn.QUARTILE.INC(B3:B4,1)</f>
        <v>6750000000</v>
      </c>
      <c r="N3" s="2">
        <v>9000000000</v>
      </c>
      <c r="O3" s="2">
        <f t="shared" ref="O3" si="0">MIN(D4:D6)</f>
        <v>1900000000</v>
      </c>
      <c r="P3">
        <f>_xlfn.QUARTILE.INC(E3:E5,1)</f>
        <v>3200000000</v>
      </c>
      <c r="Q3" s="2">
        <v>9400000</v>
      </c>
      <c r="R3">
        <f>_xlfn.QUARTILE.INC(G3:G5,1)</f>
        <v>3300000000</v>
      </c>
      <c r="S3">
        <f>_xlfn.QUARTILE.INC(H3:H50,1)</f>
        <v>9275000000</v>
      </c>
      <c r="T3">
        <f>_xlfn.QUARTILE.INC(I3:I11,1)</f>
        <v>800000000</v>
      </c>
      <c r="U3">
        <f>_xlfn.QUARTILE.INC(J3:J7,1)</f>
        <v>50000000000</v>
      </c>
    </row>
    <row r="4" spans="1:21" x14ac:dyDescent="0.25">
      <c r="B4" s="2">
        <v>6000000000</v>
      </c>
      <c r="D4" s="2">
        <v>1900000000</v>
      </c>
      <c r="E4" s="2">
        <v>400000000</v>
      </c>
      <c r="G4" s="2">
        <v>3300000000</v>
      </c>
      <c r="H4" s="2">
        <v>50000000000</v>
      </c>
      <c r="I4" s="2">
        <v>11300000000</v>
      </c>
      <c r="J4" s="2">
        <v>1300000000</v>
      </c>
      <c r="K4" t="s">
        <v>2</v>
      </c>
      <c r="L4" s="2">
        <f>MEDIAN(A3)</f>
        <v>2000000000</v>
      </c>
      <c r="M4">
        <f>MEDIAN(B3:B4)</f>
        <v>7500000000</v>
      </c>
      <c r="N4" s="2">
        <v>9000000000</v>
      </c>
      <c r="O4" s="2">
        <f>MEDIAN(D3:D5)</f>
        <v>4900000000</v>
      </c>
      <c r="P4">
        <f>MEDIAN(E3:E5)</f>
        <v>6000000000</v>
      </c>
      <c r="Q4" s="2">
        <v>9400000</v>
      </c>
      <c r="R4">
        <f>MEDIAN(G3:G5)</f>
        <v>3300000000</v>
      </c>
      <c r="S4">
        <f>MEDIAN(H3:H50)</f>
        <v>24500000000</v>
      </c>
      <c r="T4">
        <f>MEDIAN(I3:I11)</f>
        <v>2600000000</v>
      </c>
      <c r="U4">
        <f>MEDIAN(J3:J7)</f>
        <v>50000000000</v>
      </c>
    </row>
    <row r="5" spans="1:21" x14ac:dyDescent="0.25">
      <c r="D5" s="2">
        <v>4900000000</v>
      </c>
      <c r="E5" s="2">
        <v>6000000000</v>
      </c>
      <c r="G5" s="2">
        <v>3300000000</v>
      </c>
      <c r="H5" s="2">
        <v>50000000000</v>
      </c>
      <c r="I5" s="2">
        <v>2600000000</v>
      </c>
      <c r="J5" s="2">
        <v>50000000000</v>
      </c>
      <c r="K5" t="s">
        <v>3</v>
      </c>
      <c r="L5" s="2">
        <f>_xlfn.QUARTILE.INC(A3,3)</f>
        <v>2000000000</v>
      </c>
      <c r="M5">
        <f>_xlfn.QUARTILE.INC(B3:B4,3)</f>
        <v>8250000000</v>
      </c>
      <c r="N5" s="2">
        <v>9000000000</v>
      </c>
      <c r="O5" s="2">
        <f>_xlfn.QUARTILE.INC(D3:D5,3)</f>
        <v>4950000000</v>
      </c>
      <c r="P5">
        <f>_xlfn.QUARTILE.INC(E3:E5,3)</f>
        <v>15500000000</v>
      </c>
      <c r="Q5" s="2">
        <v>9400000</v>
      </c>
      <c r="R5">
        <f>_xlfn.QUARTILE.INC(G3:G5,3)</f>
        <v>4217500000</v>
      </c>
      <c r="S5">
        <f>_xlfn.QUARTILE.INC(H3:H50,3)</f>
        <v>31750000000</v>
      </c>
      <c r="T5">
        <f>_xlfn.QUARTILE.INC(I3:I11,3)</f>
        <v>10300000000</v>
      </c>
      <c r="U5">
        <f>_xlfn.QUARTILE.INC(J3:J7,3)</f>
        <v>50000000000</v>
      </c>
    </row>
    <row r="6" spans="1:21" x14ac:dyDescent="0.25">
      <c r="H6" s="2">
        <v>50000000000</v>
      </c>
      <c r="I6" s="2">
        <v>1300000000</v>
      </c>
      <c r="J6" s="2">
        <v>50000000000</v>
      </c>
      <c r="K6" t="s">
        <v>0</v>
      </c>
      <c r="L6" s="2">
        <f>MAX(A3)</f>
        <v>2000000000</v>
      </c>
      <c r="M6">
        <f>MAX(B3:B4)</f>
        <v>9000000000</v>
      </c>
      <c r="N6" s="2">
        <v>9000000000</v>
      </c>
      <c r="O6" s="2">
        <f>MAX(D3:D5)</f>
        <v>5000000000</v>
      </c>
      <c r="P6">
        <f>MAX(E3:E5)</f>
        <v>25000000000</v>
      </c>
      <c r="Q6" s="2">
        <v>9400000</v>
      </c>
      <c r="R6">
        <f>MAX(G3:G5)</f>
        <v>5135000000</v>
      </c>
      <c r="S6">
        <f>MAX(H3:H50)</f>
        <v>200000000000</v>
      </c>
      <c r="T6">
        <f>MAX(I3:I11)</f>
        <v>36400000000</v>
      </c>
      <c r="U6">
        <f>MAX(J3:J7)</f>
        <v>75000000000</v>
      </c>
    </row>
    <row r="7" spans="1:21" x14ac:dyDescent="0.25">
      <c r="H7" s="2">
        <v>25000000000</v>
      </c>
      <c r="I7" s="2">
        <v>800000000</v>
      </c>
      <c r="J7" s="5">
        <v>75000000000</v>
      </c>
    </row>
    <row r="8" spans="1:21" x14ac:dyDescent="0.25">
      <c r="H8" s="2">
        <v>45000000000</v>
      </c>
      <c r="I8" s="2">
        <v>10100000000</v>
      </c>
      <c r="J8" s="2"/>
    </row>
    <row r="9" spans="1:21" x14ac:dyDescent="0.25">
      <c r="H9" s="2">
        <v>50000000000</v>
      </c>
      <c r="I9" s="2">
        <v>4000000</v>
      </c>
      <c r="J9" s="2"/>
    </row>
    <row r="10" spans="1:21" x14ac:dyDescent="0.25">
      <c r="H10" s="2">
        <v>26000000000</v>
      </c>
      <c r="I10" s="2">
        <v>10300000000</v>
      </c>
      <c r="J10" s="2"/>
    </row>
    <row r="11" spans="1:21" x14ac:dyDescent="0.25">
      <c r="H11" s="2">
        <v>34000000000</v>
      </c>
      <c r="I11" s="2">
        <v>500</v>
      </c>
      <c r="J11" s="2"/>
    </row>
    <row r="12" spans="1:21" x14ac:dyDescent="0.25">
      <c r="H12" s="2">
        <v>34000000000</v>
      </c>
      <c r="I12" s="2"/>
      <c r="J12" s="2"/>
      <c r="S12" t="s">
        <v>13</v>
      </c>
    </row>
    <row r="13" spans="1:21" x14ac:dyDescent="0.25">
      <c r="H13" s="2">
        <v>100000000</v>
      </c>
      <c r="I13" s="2"/>
      <c r="J13" s="2"/>
    </row>
    <row r="14" spans="1:21" x14ac:dyDescent="0.25">
      <c r="H14" s="2">
        <v>24000000000</v>
      </c>
      <c r="I14" s="2"/>
      <c r="J14" s="2"/>
    </row>
    <row r="15" spans="1:21" x14ac:dyDescent="0.25">
      <c r="H15" s="2">
        <v>12000000000</v>
      </c>
      <c r="I15" s="2"/>
      <c r="J15" s="2"/>
    </row>
    <row r="16" spans="1:21" x14ac:dyDescent="0.25">
      <c r="H16" s="2">
        <v>5400000000</v>
      </c>
      <c r="I16" s="2"/>
      <c r="J16" s="2"/>
    </row>
    <row r="17" spans="8:10" x14ac:dyDescent="0.25">
      <c r="H17" s="2">
        <v>28100000000</v>
      </c>
      <c r="I17" s="2"/>
      <c r="J17" s="2"/>
    </row>
    <row r="18" spans="8:10" x14ac:dyDescent="0.25">
      <c r="H18" s="2">
        <v>20000000000</v>
      </c>
      <c r="I18" s="2"/>
      <c r="J18" s="2"/>
    </row>
    <row r="19" spans="8:10" x14ac:dyDescent="0.25">
      <c r="H19" s="2">
        <v>25010000000</v>
      </c>
      <c r="I19" s="2"/>
      <c r="J19" s="2"/>
    </row>
    <row r="20" spans="8:10" x14ac:dyDescent="0.25">
      <c r="H20" s="2">
        <v>111000000000</v>
      </c>
      <c r="I20" s="2"/>
      <c r="J20" s="2"/>
    </row>
    <row r="21" spans="8:10" x14ac:dyDescent="0.25">
      <c r="H21" s="2">
        <v>34000000000</v>
      </c>
      <c r="I21" s="2"/>
      <c r="J21" s="2"/>
    </row>
    <row r="22" spans="8:10" x14ac:dyDescent="0.25">
      <c r="H22" s="2">
        <v>30000000000</v>
      </c>
      <c r="I22" s="2"/>
      <c r="J22" s="2"/>
    </row>
    <row r="23" spans="8:10" x14ac:dyDescent="0.25">
      <c r="H23" s="2">
        <v>50000000000</v>
      </c>
      <c r="I23" s="2"/>
      <c r="J23" s="2"/>
    </row>
    <row r="24" spans="8:10" x14ac:dyDescent="0.25">
      <c r="H24" s="2">
        <v>25000000000</v>
      </c>
      <c r="I24" s="2"/>
      <c r="J24" s="2"/>
    </row>
    <row r="25" spans="8:10" x14ac:dyDescent="0.25">
      <c r="H25" s="2">
        <v>92000000</v>
      </c>
      <c r="I25" s="2"/>
      <c r="J25" s="2"/>
    </row>
    <row r="26" spans="8:10" x14ac:dyDescent="0.25">
      <c r="H26" s="2">
        <v>200000000000</v>
      </c>
      <c r="I26" s="2"/>
      <c r="J26" s="2"/>
    </row>
    <row r="27" spans="8:10" x14ac:dyDescent="0.25">
      <c r="H27" s="2">
        <v>1000000000</v>
      </c>
      <c r="I27" s="2"/>
      <c r="J27" s="2"/>
    </row>
    <row r="28" spans="8:10" x14ac:dyDescent="0.25">
      <c r="H28" s="2">
        <v>24000000000</v>
      </c>
      <c r="I28" s="2"/>
      <c r="J28" s="2"/>
    </row>
    <row r="29" spans="8:10" x14ac:dyDescent="0.25">
      <c r="H29" s="2">
        <v>50000000000</v>
      </c>
      <c r="I29" s="2"/>
      <c r="J29" s="2"/>
    </row>
    <row r="30" spans="8:10" x14ac:dyDescent="0.25">
      <c r="H30" s="2">
        <v>26000000000</v>
      </c>
      <c r="I30" s="2"/>
      <c r="J30" s="2"/>
    </row>
    <row r="31" spans="8:10" x14ac:dyDescent="0.25">
      <c r="H31" s="2">
        <v>250000000</v>
      </c>
      <c r="I31" s="2"/>
      <c r="J31" s="2"/>
    </row>
    <row r="32" spans="8:10" x14ac:dyDescent="0.25">
      <c r="H32" s="2">
        <v>13500000000</v>
      </c>
      <c r="I32" s="2"/>
      <c r="J32" s="2"/>
    </row>
    <row r="33" spans="8:10" x14ac:dyDescent="0.25">
      <c r="H33" s="2">
        <v>12500000000</v>
      </c>
      <c r="I33" s="2"/>
      <c r="J33" s="2"/>
    </row>
    <row r="34" spans="8:10" x14ac:dyDescent="0.25">
      <c r="H34" s="2">
        <v>31000000000</v>
      </c>
      <c r="I34" s="2"/>
      <c r="J34" s="2"/>
    </row>
    <row r="35" spans="8:10" x14ac:dyDescent="0.25">
      <c r="H35" s="2">
        <v>30000000000</v>
      </c>
      <c r="I35" s="2"/>
      <c r="J35" s="2"/>
    </row>
    <row r="36" spans="8:10" x14ac:dyDescent="0.25">
      <c r="H36" s="2">
        <v>24000000000</v>
      </c>
      <c r="I36" s="2"/>
      <c r="J36" s="2"/>
    </row>
    <row r="37" spans="8:10" x14ac:dyDescent="0.25">
      <c r="H37" s="2">
        <v>4000000000</v>
      </c>
      <c r="I37" s="2"/>
      <c r="J37" s="2"/>
    </row>
    <row r="38" spans="8:10" x14ac:dyDescent="0.25">
      <c r="H38" s="2">
        <v>25000000000</v>
      </c>
      <c r="I38" s="2"/>
      <c r="J38" s="2"/>
    </row>
    <row r="39" spans="8:10" x14ac:dyDescent="0.25">
      <c r="H39" s="2">
        <v>13000000000</v>
      </c>
      <c r="I39" s="2"/>
      <c r="J39" s="2"/>
    </row>
    <row r="40" spans="8:10" x14ac:dyDescent="0.25">
      <c r="H40" s="2">
        <v>3500000000</v>
      </c>
      <c r="I40" s="2"/>
      <c r="J40" s="2"/>
    </row>
    <row r="41" spans="8:10" x14ac:dyDescent="0.25">
      <c r="H41" s="2">
        <v>411000000</v>
      </c>
      <c r="I41" s="2"/>
      <c r="J41" s="2"/>
    </row>
    <row r="42" spans="8:10" x14ac:dyDescent="0.25">
      <c r="H42" s="2">
        <v>646000000</v>
      </c>
      <c r="I42" s="2"/>
      <c r="J42" s="2"/>
    </row>
    <row r="43" spans="8:10" x14ac:dyDescent="0.25">
      <c r="H43" s="2">
        <v>9700000000</v>
      </c>
      <c r="I43" s="2"/>
      <c r="J43" s="2"/>
    </row>
    <row r="44" spans="8:10" x14ac:dyDescent="0.25">
      <c r="H44" s="2">
        <v>25000000000</v>
      </c>
      <c r="I44" s="2"/>
      <c r="J44" s="2"/>
    </row>
    <row r="45" spans="8:10" x14ac:dyDescent="0.25">
      <c r="H45" s="2">
        <v>13000000000</v>
      </c>
      <c r="I45" s="2"/>
      <c r="J45" s="2"/>
    </row>
    <row r="46" spans="8:10" x14ac:dyDescent="0.25">
      <c r="H46" s="2">
        <v>411000000</v>
      </c>
      <c r="I46" s="2"/>
      <c r="J46" s="2"/>
    </row>
    <row r="47" spans="8:10" x14ac:dyDescent="0.25">
      <c r="H47" s="2">
        <v>646000000</v>
      </c>
      <c r="I47" s="2"/>
      <c r="J47" s="2"/>
    </row>
    <row r="48" spans="8:10" x14ac:dyDescent="0.25">
      <c r="H48" s="2">
        <v>9700000000</v>
      </c>
      <c r="I48" s="2"/>
      <c r="J48" s="2"/>
    </row>
    <row r="49" spans="8:10" x14ac:dyDescent="0.25">
      <c r="H49" s="2">
        <v>8000000000</v>
      </c>
      <c r="I49" s="2"/>
      <c r="J49" s="2"/>
    </row>
    <row r="50" spans="8:10" x14ac:dyDescent="0.25">
      <c r="H50" s="2">
        <v>13000000000</v>
      </c>
      <c r="I50" s="2"/>
      <c r="J50" s="2"/>
    </row>
    <row r="51" spans="8:10" x14ac:dyDescent="0.25">
      <c r="I51" s="2"/>
      <c r="J51" s="2"/>
    </row>
    <row r="52" spans="8:10" x14ac:dyDescent="0.25">
      <c r="I52" s="2"/>
      <c r="J52" s="2"/>
    </row>
    <row r="53" spans="8:10" x14ac:dyDescent="0.25">
      <c r="I53" s="2"/>
      <c r="J53" s="2"/>
    </row>
    <row r="54" spans="8:10" x14ac:dyDescent="0.25">
      <c r="I54" s="2"/>
      <c r="J54" s="2"/>
    </row>
    <row r="55" spans="8:10" x14ac:dyDescent="0.25">
      <c r="I55" s="2"/>
      <c r="J55" s="2"/>
    </row>
    <row r="56" spans="8:10" x14ac:dyDescent="0.25">
      <c r="I56" s="2"/>
      <c r="J56" s="2"/>
    </row>
    <row r="57" spans="8:10" x14ac:dyDescent="0.25">
      <c r="I57" s="2"/>
      <c r="J57" s="2"/>
    </row>
    <row r="58" spans="8:10" x14ac:dyDescent="0.25">
      <c r="I58" s="2"/>
      <c r="J58" s="2"/>
    </row>
    <row r="59" spans="8:10" x14ac:dyDescent="0.25">
      <c r="I59" s="2"/>
      <c r="J59" s="2"/>
    </row>
    <row r="60" spans="8:10" x14ac:dyDescent="0.25">
      <c r="I60" s="2"/>
      <c r="J60" s="2"/>
    </row>
    <row r="61" spans="8:10" x14ac:dyDescent="0.25">
      <c r="I61" s="2"/>
      <c r="J61" s="2"/>
    </row>
    <row r="62" spans="8:10" x14ac:dyDescent="0.25">
      <c r="I62" s="2"/>
      <c r="J62" s="2"/>
    </row>
    <row r="63" spans="8:10" x14ac:dyDescent="0.25">
      <c r="I63" s="2"/>
      <c r="J63" s="2"/>
    </row>
    <row r="64" spans="8:10" x14ac:dyDescent="0.25">
      <c r="I64" s="2"/>
      <c r="J64" s="2"/>
    </row>
    <row r="65" spans="9:10" x14ac:dyDescent="0.25">
      <c r="I65" s="2"/>
      <c r="J65" s="2"/>
    </row>
    <row r="66" spans="9:10" x14ac:dyDescent="0.25">
      <c r="I66" s="2"/>
      <c r="J66" s="2"/>
    </row>
    <row r="67" spans="9:10" x14ac:dyDescent="0.25">
      <c r="I67" s="2"/>
      <c r="J67" s="2"/>
    </row>
    <row r="68" spans="9:10" x14ac:dyDescent="0.25">
      <c r="I68" s="2"/>
      <c r="J68" s="2"/>
    </row>
    <row r="69" spans="9:10" x14ac:dyDescent="0.25">
      <c r="I69" s="2"/>
      <c r="J69" s="2"/>
    </row>
    <row r="70" spans="9:10" x14ac:dyDescent="0.25">
      <c r="I70" s="2"/>
      <c r="J70" s="2"/>
    </row>
    <row r="71" spans="9:10" x14ac:dyDescent="0.25">
      <c r="I71" s="2"/>
      <c r="J71" s="2"/>
    </row>
    <row r="72" spans="9:10" x14ac:dyDescent="0.25">
      <c r="I72" s="2"/>
      <c r="J72" s="2"/>
    </row>
    <row r="73" spans="9:10" x14ac:dyDescent="0.25">
      <c r="I73" s="2"/>
      <c r="J73" s="2"/>
    </row>
    <row r="74" spans="9:10" x14ac:dyDescent="0.25">
      <c r="I74" s="2"/>
      <c r="J74" s="2"/>
    </row>
    <row r="75" spans="9:10" x14ac:dyDescent="0.25">
      <c r="I75" s="2"/>
      <c r="J75" s="2"/>
    </row>
    <row r="76" spans="9:10" x14ac:dyDescent="0.25">
      <c r="I76" s="2"/>
      <c r="J76" s="2"/>
    </row>
    <row r="77" spans="9:10" x14ac:dyDescent="0.25">
      <c r="I77" s="2"/>
      <c r="J77" s="2"/>
    </row>
    <row r="78" spans="9:10" x14ac:dyDescent="0.25">
      <c r="I78" s="2"/>
      <c r="J78" s="2"/>
    </row>
    <row r="79" spans="9:10" x14ac:dyDescent="0.25">
      <c r="I79" s="2"/>
      <c r="J79" s="2"/>
    </row>
    <row r="80" spans="9:10" x14ac:dyDescent="0.25">
      <c r="I80" s="2"/>
      <c r="J80" s="2"/>
    </row>
    <row r="81" spans="9:10" x14ac:dyDescent="0.25">
      <c r="I81" s="2"/>
      <c r="J81" s="2"/>
    </row>
    <row r="82" spans="9:10" x14ac:dyDescent="0.25">
      <c r="I82" s="2"/>
      <c r="J82" s="2"/>
    </row>
    <row r="83" spans="9:10" x14ac:dyDescent="0.25">
      <c r="I83" s="2"/>
      <c r="J83" s="2"/>
    </row>
    <row r="84" spans="9:10" x14ac:dyDescent="0.25">
      <c r="I84" s="2"/>
      <c r="J84" s="2"/>
    </row>
    <row r="85" spans="9:10" x14ac:dyDescent="0.25">
      <c r="I85" s="2"/>
      <c r="J85" s="2"/>
    </row>
    <row r="86" spans="9:10" x14ac:dyDescent="0.25">
      <c r="I86" s="2"/>
      <c r="J86" s="2"/>
    </row>
    <row r="87" spans="9:10" x14ac:dyDescent="0.25">
      <c r="I87" s="2"/>
      <c r="J87" s="2"/>
    </row>
    <row r="88" spans="9:10" x14ac:dyDescent="0.25">
      <c r="I88" s="2"/>
      <c r="J88" s="2"/>
    </row>
    <row r="89" spans="9:10" x14ac:dyDescent="0.25">
      <c r="I89" s="2"/>
      <c r="J89" s="2"/>
    </row>
    <row r="90" spans="9:10" x14ac:dyDescent="0.25">
      <c r="I90" s="2"/>
      <c r="J90" s="2"/>
    </row>
    <row r="91" spans="9:10" x14ac:dyDescent="0.25">
      <c r="I91" s="2"/>
      <c r="J91" s="2"/>
    </row>
    <row r="92" spans="9:10" x14ac:dyDescent="0.25">
      <c r="I92" s="2"/>
      <c r="J92" s="2"/>
    </row>
    <row r="93" spans="9:10" x14ac:dyDescent="0.25">
      <c r="I93" s="2"/>
      <c r="J93" s="2"/>
    </row>
    <row r="94" spans="9:10" x14ac:dyDescent="0.25">
      <c r="I94" s="2"/>
      <c r="J94" s="2"/>
    </row>
    <row r="95" spans="9:10" x14ac:dyDescent="0.25">
      <c r="I95" s="2"/>
      <c r="J95" s="2"/>
    </row>
    <row r="96" spans="9:10" x14ac:dyDescent="0.25">
      <c r="I96" s="2"/>
      <c r="J96" s="2"/>
    </row>
    <row r="97" spans="9:10" x14ac:dyDescent="0.25">
      <c r="I97" s="2"/>
      <c r="J97" s="2"/>
    </row>
    <row r="98" spans="9:10" x14ac:dyDescent="0.25">
      <c r="I98" s="2"/>
      <c r="J98" s="2"/>
    </row>
    <row r="99" spans="9:10" x14ac:dyDescent="0.25">
      <c r="I99" s="2"/>
      <c r="J99" s="2"/>
    </row>
    <row r="100" spans="9:10" x14ac:dyDescent="0.25">
      <c r="I100" s="2"/>
      <c r="J100" s="2"/>
    </row>
    <row r="101" spans="9:10" x14ac:dyDescent="0.25">
      <c r="I101" s="2"/>
      <c r="J101" s="2"/>
    </row>
    <row r="102" spans="9:10" x14ac:dyDescent="0.25">
      <c r="I102" s="2"/>
      <c r="J102" s="2"/>
    </row>
    <row r="103" spans="9:10" x14ac:dyDescent="0.25">
      <c r="I103" s="2"/>
      <c r="J103" s="2"/>
    </row>
    <row r="104" spans="9:10" x14ac:dyDescent="0.25">
      <c r="I104" s="2"/>
      <c r="J104" s="2"/>
    </row>
    <row r="105" spans="9:10" x14ac:dyDescent="0.25">
      <c r="I105" s="2"/>
      <c r="J105" s="2"/>
    </row>
    <row r="106" spans="9:10" x14ac:dyDescent="0.25">
      <c r="I106" s="2"/>
      <c r="J106" s="2"/>
    </row>
    <row r="107" spans="9:10" x14ac:dyDescent="0.25">
      <c r="I107" s="2"/>
      <c r="J107" s="2"/>
    </row>
    <row r="108" spans="9:10" x14ac:dyDescent="0.25">
      <c r="I108" s="2"/>
      <c r="J108" s="2"/>
    </row>
    <row r="109" spans="9:10" x14ac:dyDescent="0.25">
      <c r="I109" s="2"/>
      <c r="J109" s="2"/>
    </row>
    <row r="110" spans="9:10" x14ac:dyDescent="0.25">
      <c r="I110" s="2"/>
      <c r="J110" s="2"/>
    </row>
    <row r="111" spans="9:10" x14ac:dyDescent="0.25">
      <c r="I111" s="2"/>
      <c r="J111" s="2"/>
    </row>
    <row r="112" spans="9:10" x14ac:dyDescent="0.25">
      <c r="I112" s="2"/>
      <c r="J112" s="2"/>
    </row>
    <row r="113" spans="9:10" x14ac:dyDescent="0.25">
      <c r="I113" s="2"/>
      <c r="J113" s="2"/>
    </row>
    <row r="114" spans="9:10" x14ac:dyDescent="0.25">
      <c r="I114" s="2"/>
      <c r="J114" s="2"/>
    </row>
    <row r="115" spans="9:10" x14ac:dyDescent="0.25">
      <c r="I115" s="2"/>
      <c r="J115" s="2"/>
    </row>
    <row r="116" spans="9:10" x14ac:dyDescent="0.25">
      <c r="I116" s="2"/>
      <c r="J116" s="2"/>
    </row>
    <row r="117" spans="9:10" x14ac:dyDescent="0.25">
      <c r="I117" s="2"/>
      <c r="J117" s="2"/>
    </row>
    <row r="118" spans="9:10" x14ac:dyDescent="0.25">
      <c r="I118" s="2"/>
      <c r="J118" s="2"/>
    </row>
    <row r="119" spans="9:10" x14ac:dyDescent="0.25">
      <c r="I119" s="2"/>
      <c r="J119" s="2"/>
    </row>
    <row r="120" spans="9:10" x14ac:dyDescent="0.25">
      <c r="I120" s="2"/>
      <c r="J120" s="2"/>
    </row>
    <row r="121" spans="9:10" x14ac:dyDescent="0.25">
      <c r="I121" s="2"/>
      <c r="J121" s="2"/>
    </row>
    <row r="122" spans="9:10" x14ac:dyDescent="0.25">
      <c r="I122" s="2"/>
      <c r="J122" s="2"/>
    </row>
    <row r="123" spans="9:10" x14ac:dyDescent="0.25">
      <c r="I123" s="2"/>
      <c r="J123" s="2"/>
    </row>
    <row r="124" spans="9:10" x14ac:dyDescent="0.25">
      <c r="I124" s="2"/>
      <c r="J124" s="2"/>
    </row>
    <row r="125" spans="9:10" x14ac:dyDescent="0.25">
      <c r="I125" s="2"/>
      <c r="J125" s="2"/>
    </row>
    <row r="126" spans="9:10" x14ac:dyDescent="0.25">
      <c r="I126" s="2"/>
      <c r="J126" s="2"/>
    </row>
    <row r="127" spans="9:10" x14ac:dyDescent="0.25">
      <c r="I127" s="2"/>
      <c r="J127" s="2"/>
    </row>
    <row r="128" spans="9:10" x14ac:dyDescent="0.25">
      <c r="I128" s="2"/>
      <c r="J128" s="2"/>
    </row>
    <row r="129" spans="9:10" x14ac:dyDescent="0.25">
      <c r="I129" s="2"/>
      <c r="J129" s="2"/>
    </row>
    <row r="130" spans="9:10" x14ac:dyDescent="0.25">
      <c r="I130" s="2"/>
      <c r="J130" s="2"/>
    </row>
    <row r="131" spans="9:10" x14ac:dyDescent="0.25">
      <c r="I131" s="2"/>
      <c r="J131" s="2"/>
    </row>
    <row r="132" spans="9:10" x14ac:dyDescent="0.25">
      <c r="I132" s="2"/>
      <c r="J132" s="2"/>
    </row>
    <row r="133" spans="9:10" x14ac:dyDescent="0.25">
      <c r="I133" s="2"/>
      <c r="J133" s="2"/>
    </row>
    <row r="134" spans="9:10" x14ac:dyDescent="0.25">
      <c r="I134" s="2"/>
      <c r="J134" s="2"/>
    </row>
    <row r="135" spans="9:10" x14ac:dyDescent="0.25">
      <c r="I135" s="2"/>
      <c r="J135" s="2"/>
    </row>
    <row r="136" spans="9:10" x14ac:dyDescent="0.25">
      <c r="I136" s="2"/>
      <c r="J136" s="2"/>
    </row>
    <row r="137" spans="9:10" x14ac:dyDescent="0.25">
      <c r="I137" s="2"/>
      <c r="J137" s="2"/>
    </row>
    <row r="138" spans="9:10" x14ac:dyDescent="0.25">
      <c r="I138" s="2"/>
      <c r="J138" s="2"/>
    </row>
    <row r="139" spans="9:10" x14ac:dyDescent="0.25">
      <c r="I139" s="2"/>
      <c r="J139" s="2"/>
    </row>
    <row r="140" spans="9:10" x14ac:dyDescent="0.25">
      <c r="I140" s="2"/>
      <c r="J140" s="2"/>
    </row>
    <row r="141" spans="9:10" x14ac:dyDescent="0.25">
      <c r="I141" s="2"/>
      <c r="J141" s="2"/>
    </row>
    <row r="142" spans="9:10" x14ac:dyDescent="0.25">
      <c r="I142" s="2"/>
      <c r="J142" s="2"/>
    </row>
    <row r="143" spans="9:10" x14ac:dyDescent="0.25">
      <c r="I143" s="2"/>
      <c r="J143" s="2"/>
    </row>
    <row r="144" spans="9:10" x14ac:dyDescent="0.25">
      <c r="I144" s="2"/>
      <c r="J144" s="2"/>
    </row>
    <row r="145" spans="9:10" x14ac:dyDescent="0.25">
      <c r="I145" s="2"/>
      <c r="J145" s="2"/>
    </row>
    <row r="146" spans="9:10" x14ac:dyDescent="0.25">
      <c r="I146" s="2"/>
      <c r="J146" s="2"/>
    </row>
    <row r="147" spans="9:10" x14ac:dyDescent="0.25">
      <c r="I147" s="2"/>
      <c r="J147" s="2"/>
    </row>
    <row r="148" spans="9:10" x14ac:dyDescent="0.25">
      <c r="I148" s="2"/>
      <c r="J148" s="2"/>
    </row>
    <row r="149" spans="9:10" x14ac:dyDescent="0.25">
      <c r="I149" s="2"/>
      <c r="J149" s="2"/>
    </row>
    <row r="150" spans="9:10" x14ac:dyDescent="0.25">
      <c r="I150" s="2"/>
      <c r="J150" s="2"/>
    </row>
    <row r="151" spans="9:10" x14ac:dyDescent="0.25">
      <c r="I151" s="2"/>
      <c r="J151" s="2"/>
    </row>
    <row r="152" spans="9:10" x14ac:dyDescent="0.25">
      <c r="I152" s="2"/>
      <c r="J152" s="2"/>
    </row>
    <row r="153" spans="9:10" x14ac:dyDescent="0.25">
      <c r="I153" s="2"/>
      <c r="J153" s="2"/>
    </row>
    <row r="154" spans="9:10" x14ac:dyDescent="0.25">
      <c r="I154" s="2"/>
      <c r="J154" s="2"/>
    </row>
    <row r="155" spans="9:10" x14ac:dyDescent="0.25">
      <c r="I155" s="2"/>
      <c r="J155" s="2"/>
    </row>
    <row r="156" spans="9:10" x14ac:dyDescent="0.25">
      <c r="I156" s="2"/>
      <c r="J156" s="2"/>
    </row>
    <row r="157" spans="9:10" x14ac:dyDescent="0.25">
      <c r="I157" s="2"/>
      <c r="J157" s="2"/>
    </row>
    <row r="158" spans="9:10" x14ac:dyDescent="0.25">
      <c r="I158" s="2"/>
      <c r="J158" s="2"/>
    </row>
    <row r="159" spans="9:10" x14ac:dyDescent="0.25">
      <c r="I159" s="2"/>
      <c r="J159" s="2"/>
    </row>
    <row r="160" spans="9:10" x14ac:dyDescent="0.25">
      <c r="I160" s="2"/>
      <c r="J160" s="2"/>
    </row>
    <row r="161" spans="9:10" x14ac:dyDescent="0.25">
      <c r="I161" s="2"/>
      <c r="J161" s="2"/>
    </row>
    <row r="162" spans="9:10" x14ac:dyDescent="0.25">
      <c r="I162" s="2"/>
      <c r="J162" s="2"/>
    </row>
    <row r="163" spans="9:10" x14ac:dyDescent="0.25">
      <c r="I163" s="2"/>
      <c r="J163" s="2"/>
    </row>
    <row r="164" spans="9:10" x14ac:dyDescent="0.25">
      <c r="I164" s="2"/>
      <c r="J164" s="2"/>
    </row>
    <row r="165" spans="9:10" x14ac:dyDescent="0.25">
      <c r="I165" s="2"/>
      <c r="J165" s="2"/>
    </row>
    <row r="166" spans="9:10" x14ac:dyDescent="0.25">
      <c r="I166" s="2"/>
      <c r="J166" s="2"/>
    </row>
    <row r="167" spans="9:10" x14ac:dyDescent="0.25">
      <c r="I167" s="2"/>
      <c r="J167" s="2"/>
    </row>
    <row r="168" spans="9:10" x14ac:dyDescent="0.25">
      <c r="I168" s="2"/>
      <c r="J168" s="2"/>
    </row>
    <row r="169" spans="9:10" x14ac:dyDescent="0.25">
      <c r="I169" s="2"/>
      <c r="J169" s="2"/>
    </row>
    <row r="170" spans="9:10" x14ac:dyDescent="0.25">
      <c r="I170" s="2"/>
      <c r="J170" s="2"/>
    </row>
    <row r="171" spans="9:10" x14ac:dyDescent="0.25">
      <c r="I171" s="2"/>
      <c r="J171" s="2"/>
    </row>
    <row r="172" spans="9:10" x14ac:dyDescent="0.25">
      <c r="I172" s="2"/>
      <c r="J172" s="2"/>
    </row>
    <row r="173" spans="9:10" x14ac:dyDescent="0.25">
      <c r="I173" s="2"/>
      <c r="J173" s="2"/>
    </row>
    <row r="174" spans="9:10" x14ac:dyDescent="0.25">
      <c r="I174" s="2"/>
      <c r="J174" s="2"/>
    </row>
    <row r="175" spans="9:10" x14ac:dyDescent="0.25">
      <c r="I175" s="2"/>
      <c r="J175" s="2"/>
    </row>
    <row r="176" spans="9:10" x14ac:dyDescent="0.25">
      <c r="I176" s="2"/>
      <c r="J176" s="2"/>
    </row>
    <row r="177" spans="9:10" x14ac:dyDescent="0.25">
      <c r="I177" s="2"/>
      <c r="J177" s="2"/>
    </row>
    <row r="178" spans="9:10" x14ac:dyDescent="0.25">
      <c r="I178" s="2"/>
      <c r="J178" s="2"/>
    </row>
    <row r="179" spans="9:10" x14ac:dyDescent="0.25">
      <c r="I179" s="2"/>
      <c r="J179" s="2"/>
    </row>
    <row r="180" spans="9:10" x14ac:dyDescent="0.25">
      <c r="I180" s="2"/>
      <c r="J180" s="2"/>
    </row>
    <row r="181" spans="9:10" x14ac:dyDescent="0.25">
      <c r="I181" s="2"/>
      <c r="J181" s="2"/>
    </row>
    <row r="182" spans="9:10" x14ac:dyDescent="0.25">
      <c r="I182" s="2"/>
      <c r="J182" s="2"/>
    </row>
    <row r="183" spans="9:10" x14ac:dyDescent="0.25">
      <c r="I183" s="2"/>
      <c r="J183" s="2"/>
    </row>
    <row r="184" spans="9:10" x14ac:dyDescent="0.25">
      <c r="I184" s="2"/>
      <c r="J184" s="2"/>
    </row>
    <row r="185" spans="9:10" x14ac:dyDescent="0.25">
      <c r="I185" s="2"/>
      <c r="J185" s="2"/>
    </row>
    <row r="186" spans="9:10" x14ac:dyDescent="0.25">
      <c r="I186" s="2"/>
      <c r="J186" s="2"/>
    </row>
    <row r="187" spans="9:10" x14ac:dyDescent="0.25">
      <c r="I187" s="2"/>
      <c r="J187" s="2"/>
    </row>
    <row r="188" spans="9:10" x14ac:dyDescent="0.25">
      <c r="I188" s="2"/>
      <c r="J188" s="2"/>
    </row>
    <row r="189" spans="9:10" x14ac:dyDescent="0.25">
      <c r="I189" s="2"/>
      <c r="J189" s="2"/>
    </row>
    <row r="190" spans="9:10" x14ac:dyDescent="0.25">
      <c r="I190" s="2"/>
      <c r="J190" s="2"/>
    </row>
    <row r="191" spans="9:10" x14ac:dyDescent="0.25">
      <c r="I191" s="2"/>
      <c r="J191" s="2"/>
    </row>
    <row r="192" spans="9:10" x14ac:dyDescent="0.25">
      <c r="I192" s="2"/>
      <c r="J192" s="2"/>
    </row>
    <row r="193" spans="9:10" x14ac:dyDescent="0.25">
      <c r="I193" s="2"/>
      <c r="J193" s="2"/>
    </row>
    <row r="194" spans="9:10" x14ac:dyDescent="0.25">
      <c r="I194" s="2"/>
      <c r="J194" s="2"/>
    </row>
    <row r="195" spans="9:10" x14ac:dyDescent="0.25">
      <c r="I195" s="2"/>
      <c r="J195" s="2"/>
    </row>
    <row r="196" spans="9:10" x14ac:dyDescent="0.25">
      <c r="I196" s="2"/>
      <c r="J196" s="2"/>
    </row>
    <row r="197" spans="9:10" x14ac:dyDescent="0.25">
      <c r="I197" s="2"/>
      <c r="J197" s="2"/>
    </row>
    <row r="198" spans="9:10" x14ac:dyDescent="0.25">
      <c r="I198" s="2"/>
      <c r="J198" s="2"/>
    </row>
    <row r="199" spans="9:10" x14ac:dyDescent="0.25">
      <c r="I199" s="2"/>
      <c r="J199" s="2"/>
    </row>
    <row r="200" spans="9:10" x14ac:dyDescent="0.25">
      <c r="I200" s="2"/>
      <c r="J200" s="2"/>
    </row>
    <row r="201" spans="9:10" x14ac:dyDescent="0.25">
      <c r="I201" s="2"/>
      <c r="J201" s="2"/>
    </row>
    <row r="202" spans="9:10" x14ac:dyDescent="0.25">
      <c r="I202" s="2"/>
      <c r="J202" s="2"/>
    </row>
    <row r="203" spans="9:10" x14ac:dyDescent="0.25">
      <c r="I203" s="2"/>
      <c r="J203" s="2"/>
    </row>
    <row r="204" spans="9:10" x14ac:dyDescent="0.25">
      <c r="I204" s="2"/>
      <c r="J204" s="2"/>
    </row>
    <row r="205" spans="9:10" x14ac:dyDescent="0.25">
      <c r="I205" s="2"/>
      <c r="J205" s="2"/>
    </row>
    <row r="206" spans="9:10" x14ac:dyDescent="0.25">
      <c r="I206" s="2"/>
      <c r="J206" s="2"/>
    </row>
    <row r="207" spans="9:10" x14ac:dyDescent="0.25">
      <c r="I207" s="2"/>
      <c r="J207" s="2"/>
    </row>
    <row r="208" spans="9:10" x14ac:dyDescent="0.25">
      <c r="I208" s="2"/>
      <c r="J208" s="2"/>
    </row>
    <row r="209" spans="9:10" x14ac:dyDescent="0.25">
      <c r="I209" s="2"/>
      <c r="J209" s="2"/>
    </row>
    <row r="210" spans="9:10" x14ac:dyDescent="0.25">
      <c r="I210" s="2"/>
      <c r="J210" s="2"/>
    </row>
    <row r="211" spans="9:10" x14ac:dyDescent="0.25">
      <c r="I211" s="2"/>
      <c r="J211" s="2"/>
    </row>
    <row r="212" spans="9:10" x14ac:dyDescent="0.25">
      <c r="I212" s="2"/>
      <c r="J212" s="2"/>
    </row>
    <row r="213" spans="9:10" x14ac:dyDescent="0.25">
      <c r="I213" s="2"/>
      <c r="J213" s="2"/>
    </row>
    <row r="214" spans="9:10" x14ac:dyDescent="0.25">
      <c r="I214" s="2"/>
      <c r="J214" s="2"/>
    </row>
    <row r="215" spans="9:10" x14ac:dyDescent="0.25">
      <c r="I215" s="2"/>
      <c r="J215" s="2"/>
    </row>
    <row r="216" spans="9:10" x14ac:dyDescent="0.25">
      <c r="I216" s="2"/>
      <c r="J216" s="2"/>
    </row>
    <row r="217" spans="9:10" x14ac:dyDescent="0.25">
      <c r="I217" s="2"/>
      <c r="J217" s="2"/>
    </row>
    <row r="218" spans="9:10" x14ac:dyDescent="0.25">
      <c r="I218" s="2"/>
      <c r="J218" s="2"/>
    </row>
    <row r="219" spans="9:10" x14ac:dyDescent="0.25">
      <c r="I219" s="2"/>
      <c r="J219" s="2"/>
    </row>
    <row r="220" spans="9:10" x14ac:dyDescent="0.25">
      <c r="I220" s="2"/>
      <c r="J220" s="2"/>
    </row>
    <row r="221" spans="9:10" x14ac:dyDescent="0.25">
      <c r="I221" s="2"/>
      <c r="J221" s="2"/>
    </row>
    <row r="222" spans="9:10" x14ac:dyDescent="0.25">
      <c r="I222" s="2"/>
      <c r="J222" s="2"/>
    </row>
    <row r="223" spans="9:10" x14ac:dyDescent="0.25">
      <c r="I223" s="2"/>
      <c r="J223" s="2"/>
    </row>
    <row r="224" spans="9:10" x14ac:dyDescent="0.25">
      <c r="I224" s="2"/>
      <c r="J224" s="2"/>
    </row>
    <row r="225" spans="9:10" x14ac:dyDescent="0.25">
      <c r="I225" s="2"/>
      <c r="J225" s="2"/>
    </row>
    <row r="226" spans="9:10" x14ac:dyDescent="0.25">
      <c r="I226" s="2"/>
      <c r="J226" s="2"/>
    </row>
    <row r="227" spans="9:10" x14ac:dyDescent="0.25">
      <c r="I227" s="2"/>
      <c r="J227" s="2"/>
    </row>
    <row r="228" spans="9:10" x14ac:dyDescent="0.25">
      <c r="I228" s="2"/>
      <c r="J228" s="2"/>
    </row>
    <row r="229" spans="9:10" x14ac:dyDescent="0.25">
      <c r="I229" s="2"/>
      <c r="J229" s="2"/>
    </row>
    <row r="230" spans="9:10" x14ac:dyDescent="0.25">
      <c r="I230" s="2"/>
      <c r="J230" s="2"/>
    </row>
    <row r="231" spans="9:10" x14ac:dyDescent="0.25">
      <c r="I231" s="2"/>
      <c r="J231" s="2"/>
    </row>
    <row r="232" spans="9:10" x14ac:dyDescent="0.25">
      <c r="I232" s="2"/>
      <c r="J232" s="2"/>
    </row>
    <row r="233" spans="9:10" x14ac:dyDescent="0.25">
      <c r="I233" s="2"/>
      <c r="J233" s="2"/>
    </row>
    <row r="234" spans="9:10" x14ac:dyDescent="0.25">
      <c r="I234" s="2"/>
      <c r="J234" s="2"/>
    </row>
    <row r="235" spans="9:10" x14ac:dyDescent="0.25">
      <c r="I235" s="2"/>
      <c r="J235" s="2"/>
    </row>
    <row r="236" spans="9:10" x14ac:dyDescent="0.25">
      <c r="I236" s="2"/>
      <c r="J236" s="2"/>
    </row>
    <row r="237" spans="9:10" x14ac:dyDescent="0.25">
      <c r="I237" s="2"/>
      <c r="J237" s="2"/>
    </row>
    <row r="238" spans="9:10" x14ac:dyDescent="0.25">
      <c r="I238" s="2"/>
      <c r="J238" s="2"/>
    </row>
    <row r="239" spans="9:10" x14ac:dyDescent="0.25">
      <c r="I239" s="2"/>
      <c r="J239" s="2"/>
    </row>
    <row r="240" spans="9:10" x14ac:dyDescent="0.25">
      <c r="I240" s="2"/>
      <c r="J240" s="2"/>
    </row>
    <row r="241" spans="9:10" x14ac:dyDescent="0.25">
      <c r="I241" s="2"/>
      <c r="J241" s="2"/>
    </row>
    <row r="242" spans="9:10" x14ac:dyDescent="0.25">
      <c r="I242" s="2"/>
      <c r="J242" s="2"/>
    </row>
    <row r="243" spans="9:10" x14ac:dyDescent="0.25">
      <c r="I243" s="2"/>
      <c r="J243" s="2"/>
    </row>
    <row r="244" spans="9:10" x14ac:dyDescent="0.25">
      <c r="I244" s="2"/>
      <c r="J244" s="2"/>
    </row>
    <row r="245" spans="9:10" x14ac:dyDescent="0.25">
      <c r="I245" s="2"/>
      <c r="J245" s="2"/>
    </row>
    <row r="246" spans="9:10" x14ac:dyDescent="0.25">
      <c r="I246" s="2"/>
      <c r="J246" s="2"/>
    </row>
    <row r="247" spans="9:10" x14ac:dyDescent="0.25">
      <c r="I247" s="2"/>
      <c r="J247" s="2"/>
    </row>
    <row r="248" spans="9:10" x14ac:dyDescent="0.25">
      <c r="I248" s="2"/>
      <c r="J248" s="2"/>
    </row>
    <row r="249" spans="9:10" x14ac:dyDescent="0.25">
      <c r="I249" s="2"/>
      <c r="J249" s="2"/>
    </row>
    <row r="250" spans="9:10" x14ac:dyDescent="0.25">
      <c r="I250" s="2"/>
      <c r="J250" s="2"/>
    </row>
    <row r="251" spans="9:10" x14ac:dyDescent="0.25">
      <c r="I251" s="2"/>
      <c r="J251" s="2"/>
    </row>
    <row r="252" spans="9:10" x14ac:dyDescent="0.25">
      <c r="I252" s="2"/>
      <c r="J252" s="2"/>
    </row>
    <row r="253" spans="9:10" x14ac:dyDescent="0.25">
      <c r="I253" s="2"/>
      <c r="J253" s="2"/>
    </row>
    <row r="254" spans="9:10" x14ac:dyDescent="0.25">
      <c r="I254" s="2"/>
      <c r="J254" s="2"/>
    </row>
    <row r="255" spans="9:10" x14ac:dyDescent="0.25">
      <c r="I255" s="2"/>
      <c r="J255" s="2"/>
    </row>
    <row r="256" spans="9:10" x14ac:dyDescent="0.25">
      <c r="I256" s="2"/>
      <c r="J256" s="2"/>
    </row>
    <row r="257" spans="9:10" x14ac:dyDescent="0.25">
      <c r="I257" s="2"/>
      <c r="J257" s="2"/>
    </row>
    <row r="258" spans="9:10" x14ac:dyDescent="0.25">
      <c r="I258" s="2"/>
      <c r="J258" s="2"/>
    </row>
    <row r="259" spans="9:10" x14ac:dyDescent="0.25">
      <c r="I259" s="2"/>
      <c r="J259" s="2"/>
    </row>
    <row r="260" spans="9:10" x14ac:dyDescent="0.25">
      <c r="I260" s="2"/>
      <c r="J260" s="2"/>
    </row>
    <row r="261" spans="9:10" x14ac:dyDescent="0.25">
      <c r="I261" s="2"/>
      <c r="J261" s="2"/>
    </row>
    <row r="262" spans="9:10" x14ac:dyDescent="0.25">
      <c r="I262" s="2"/>
      <c r="J262" s="2"/>
    </row>
    <row r="263" spans="9:10" x14ac:dyDescent="0.25">
      <c r="I263" s="2"/>
      <c r="J263" s="2"/>
    </row>
    <row r="264" spans="9:10" x14ac:dyDescent="0.25">
      <c r="I264" s="2"/>
      <c r="J264" s="2"/>
    </row>
    <row r="265" spans="9:10" x14ac:dyDescent="0.25">
      <c r="I265" s="2"/>
      <c r="J265" s="2"/>
    </row>
    <row r="266" spans="9:10" x14ac:dyDescent="0.25">
      <c r="I266" s="2"/>
      <c r="J266" s="2"/>
    </row>
    <row r="267" spans="9:10" x14ac:dyDescent="0.25">
      <c r="I267" s="2"/>
      <c r="J267" s="2"/>
    </row>
    <row r="268" spans="9:10" x14ac:dyDescent="0.25">
      <c r="I268" s="2"/>
      <c r="J268" s="2"/>
    </row>
    <row r="269" spans="9:10" x14ac:dyDescent="0.25">
      <c r="I269" s="2"/>
      <c r="J269" s="2"/>
    </row>
    <row r="270" spans="9:10" x14ac:dyDescent="0.25">
      <c r="I270" s="2"/>
      <c r="J270" s="2"/>
    </row>
    <row r="271" spans="9:10" x14ac:dyDescent="0.25">
      <c r="I271" s="2"/>
      <c r="J271" s="2"/>
    </row>
    <row r="272" spans="9:10" x14ac:dyDescent="0.25">
      <c r="I272" s="2"/>
      <c r="J272" s="2"/>
    </row>
    <row r="273" spans="9:10" x14ac:dyDescent="0.25">
      <c r="I273" s="2"/>
      <c r="J273" s="2"/>
    </row>
    <row r="274" spans="9:10" x14ac:dyDescent="0.25">
      <c r="I274" s="2"/>
      <c r="J274" s="2"/>
    </row>
    <row r="275" spans="9:10" x14ac:dyDescent="0.25">
      <c r="I275" s="2"/>
      <c r="J275" s="2"/>
    </row>
    <row r="276" spans="9:10" x14ac:dyDescent="0.25">
      <c r="I276" s="2"/>
      <c r="J276" s="2"/>
    </row>
    <row r="277" spans="9:10" x14ac:dyDescent="0.25">
      <c r="I277" s="2"/>
      <c r="J277" s="2"/>
    </row>
    <row r="278" spans="9:10" x14ac:dyDescent="0.25">
      <c r="I278" s="2"/>
      <c r="J278" s="2"/>
    </row>
    <row r="279" spans="9:10" x14ac:dyDescent="0.25">
      <c r="I279" s="2"/>
      <c r="J279" s="2"/>
    </row>
    <row r="280" spans="9:10" x14ac:dyDescent="0.25">
      <c r="I280" s="2"/>
      <c r="J280" s="2"/>
    </row>
    <row r="281" spans="9:10" x14ac:dyDescent="0.25">
      <c r="I281" s="2"/>
      <c r="J281" s="2"/>
    </row>
    <row r="282" spans="9:10" x14ac:dyDescent="0.25">
      <c r="I282" s="2"/>
      <c r="J282" s="2"/>
    </row>
    <row r="283" spans="9:10" x14ac:dyDescent="0.25">
      <c r="I283" s="2"/>
      <c r="J283" s="2"/>
    </row>
    <row r="284" spans="9:10" x14ac:dyDescent="0.25">
      <c r="I284" s="2"/>
      <c r="J284" s="2"/>
    </row>
    <row r="285" spans="9:10" x14ac:dyDescent="0.25">
      <c r="I285" s="2"/>
      <c r="J285" s="2"/>
    </row>
    <row r="286" spans="9:10" x14ac:dyDescent="0.25">
      <c r="I286" s="2"/>
      <c r="J286" s="2"/>
    </row>
    <row r="287" spans="9:10" x14ac:dyDescent="0.25">
      <c r="I287" s="2"/>
      <c r="J287" s="2"/>
    </row>
    <row r="288" spans="9:10" x14ac:dyDescent="0.25">
      <c r="I288" s="2"/>
      <c r="J288" s="2"/>
    </row>
    <row r="289" spans="9:10" x14ac:dyDescent="0.25">
      <c r="I289" s="2"/>
      <c r="J289" s="2"/>
    </row>
    <row r="290" spans="9:10" x14ac:dyDescent="0.25">
      <c r="I290" s="2"/>
      <c r="J290" s="2"/>
    </row>
    <row r="291" spans="9:10" x14ac:dyDescent="0.25">
      <c r="I291" s="2"/>
      <c r="J291" s="2"/>
    </row>
    <row r="292" spans="9:10" x14ac:dyDescent="0.25">
      <c r="I292" s="2"/>
      <c r="J292" s="2"/>
    </row>
    <row r="293" spans="9:10" x14ac:dyDescent="0.25">
      <c r="I293" s="2"/>
      <c r="J293" s="2"/>
    </row>
    <row r="294" spans="9:10" x14ac:dyDescent="0.25">
      <c r="I294" s="2"/>
      <c r="J294" s="2"/>
    </row>
    <row r="295" spans="9:10" x14ac:dyDescent="0.25">
      <c r="I295" s="2"/>
      <c r="J295" s="2"/>
    </row>
    <row r="296" spans="9:10" x14ac:dyDescent="0.25">
      <c r="I296" s="2"/>
      <c r="J296" s="2"/>
    </row>
    <row r="297" spans="9:10" x14ac:dyDescent="0.25">
      <c r="I297" s="2"/>
      <c r="J297" s="2"/>
    </row>
    <row r="298" spans="9:10" x14ac:dyDescent="0.25">
      <c r="I298" s="2"/>
      <c r="J298" s="2"/>
    </row>
    <row r="299" spans="9:10" x14ac:dyDescent="0.25">
      <c r="I299" s="2"/>
      <c r="J299" s="2"/>
    </row>
    <row r="300" spans="9:10" x14ac:dyDescent="0.25">
      <c r="I300" s="2"/>
      <c r="J300" s="2"/>
    </row>
    <row r="301" spans="9:10" x14ac:dyDescent="0.25">
      <c r="I301" s="2"/>
      <c r="J301" s="2"/>
    </row>
    <row r="302" spans="9:10" x14ac:dyDescent="0.25">
      <c r="I302" s="2"/>
      <c r="J302" s="2"/>
    </row>
    <row r="303" spans="9:10" x14ac:dyDescent="0.25">
      <c r="I303" s="2"/>
      <c r="J303" s="2"/>
    </row>
    <row r="304" spans="9:10" x14ac:dyDescent="0.25">
      <c r="I304" s="2"/>
      <c r="J304" s="2"/>
    </row>
    <row r="305" spans="9:10" x14ac:dyDescent="0.25">
      <c r="I305" s="2"/>
      <c r="J305" s="2"/>
    </row>
    <row r="306" spans="9:10" x14ac:dyDescent="0.25">
      <c r="I306" s="2"/>
      <c r="J306" s="2"/>
    </row>
    <row r="307" spans="9:10" x14ac:dyDescent="0.25">
      <c r="I307" s="2"/>
      <c r="J307" s="2"/>
    </row>
    <row r="308" spans="9:10" x14ac:dyDescent="0.25">
      <c r="I308" s="2"/>
      <c r="J308" s="2"/>
    </row>
    <row r="309" spans="9:10" x14ac:dyDescent="0.25">
      <c r="I309" s="2"/>
      <c r="J309" s="2"/>
    </row>
    <row r="310" spans="9:10" x14ac:dyDescent="0.25">
      <c r="I310" s="2"/>
      <c r="J310" s="2"/>
    </row>
    <row r="311" spans="9:10" x14ac:dyDescent="0.25">
      <c r="I311" s="2"/>
      <c r="J311" s="2"/>
    </row>
    <row r="312" spans="9:10" x14ac:dyDescent="0.25">
      <c r="I312" s="2"/>
      <c r="J312" s="2"/>
    </row>
    <row r="313" spans="9:10" x14ac:dyDescent="0.25">
      <c r="I313" s="2"/>
      <c r="J313" s="2"/>
    </row>
    <row r="314" spans="9:10" x14ac:dyDescent="0.25">
      <c r="I314" s="2"/>
      <c r="J314" s="2"/>
    </row>
    <row r="315" spans="9:10" x14ac:dyDescent="0.25">
      <c r="I315" s="2"/>
      <c r="J315" s="2"/>
    </row>
    <row r="316" spans="9:10" x14ac:dyDescent="0.25">
      <c r="I316" s="2"/>
      <c r="J316" s="2"/>
    </row>
    <row r="317" spans="9:10" x14ac:dyDescent="0.25">
      <c r="I317" s="2"/>
      <c r="J317" s="2"/>
    </row>
    <row r="318" spans="9:10" x14ac:dyDescent="0.25">
      <c r="I318" s="2"/>
      <c r="J318" s="2"/>
    </row>
    <row r="319" spans="9:10" x14ac:dyDescent="0.25">
      <c r="I319" s="2"/>
      <c r="J319" s="2"/>
    </row>
    <row r="320" spans="9:10" x14ac:dyDescent="0.25">
      <c r="I320" s="2"/>
      <c r="J320" s="2"/>
    </row>
    <row r="321" spans="9:10" x14ac:dyDescent="0.25">
      <c r="I321" s="2"/>
      <c r="J321" s="2"/>
    </row>
    <row r="322" spans="9:10" x14ac:dyDescent="0.25">
      <c r="I322" s="2"/>
      <c r="J322" s="2"/>
    </row>
    <row r="323" spans="9:10" x14ac:dyDescent="0.25">
      <c r="I323" s="2"/>
      <c r="J323" s="2"/>
    </row>
    <row r="324" spans="9:10" x14ac:dyDescent="0.25">
      <c r="I324" s="2"/>
      <c r="J324" s="2"/>
    </row>
    <row r="325" spans="9:10" x14ac:dyDescent="0.25">
      <c r="I325" s="2"/>
      <c r="J325" s="2"/>
    </row>
    <row r="326" spans="9:10" x14ac:dyDescent="0.25">
      <c r="I326" s="2"/>
      <c r="J326" s="2"/>
    </row>
    <row r="327" spans="9:10" x14ac:dyDescent="0.25">
      <c r="I327" s="2"/>
      <c r="J327" s="2"/>
    </row>
    <row r="328" spans="9:10" x14ac:dyDescent="0.25">
      <c r="I328" s="2"/>
      <c r="J328" s="2"/>
    </row>
    <row r="329" spans="9:10" x14ac:dyDescent="0.25">
      <c r="I329" s="2"/>
      <c r="J329" s="2"/>
    </row>
    <row r="330" spans="9:10" x14ac:dyDescent="0.25">
      <c r="I330" s="2"/>
      <c r="J330" s="2"/>
    </row>
    <row r="331" spans="9:10" x14ac:dyDescent="0.25">
      <c r="I331" s="2"/>
      <c r="J331" s="2"/>
    </row>
    <row r="332" spans="9:10" x14ac:dyDescent="0.25">
      <c r="I332" s="2"/>
      <c r="J332" s="2"/>
    </row>
    <row r="333" spans="9:10" x14ac:dyDescent="0.25">
      <c r="I333" s="2"/>
      <c r="J333" s="2"/>
    </row>
    <row r="334" spans="9:10" x14ac:dyDescent="0.25">
      <c r="I334" s="2"/>
      <c r="J334" s="2"/>
    </row>
    <row r="335" spans="9:10" x14ac:dyDescent="0.25">
      <c r="I335" s="2"/>
      <c r="J335" s="2"/>
    </row>
    <row r="336" spans="9:10" x14ac:dyDescent="0.25">
      <c r="I336" s="2"/>
      <c r="J336" s="2"/>
    </row>
    <row r="337" spans="9:10" x14ac:dyDescent="0.25">
      <c r="I337" s="2"/>
      <c r="J337" s="2"/>
    </row>
    <row r="338" spans="9:10" x14ac:dyDescent="0.25">
      <c r="I338" s="2"/>
      <c r="J338" s="2"/>
    </row>
    <row r="339" spans="9:10" x14ac:dyDescent="0.25">
      <c r="I339" s="2"/>
      <c r="J339" s="2"/>
    </row>
    <row r="340" spans="9:10" x14ac:dyDescent="0.25">
      <c r="I340" s="2"/>
      <c r="J340" s="2"/>
    </row>
    <row r="341" spans="9:10" x14ac:dyDescent="0.25">
      <c r="I341" s="2"/>
      <c r="J341" s="2"/>
    </row>
    <row r="342" spans="9:10" x14ac:dyDescent="0.25">
      <c r="I342" s="2"/>
      <c r="J342" s="2"/>
    </row>
    <row r="343" spans="9:10" x14ac:dyDescent="0.25">
      <c r="I343" s="2"/>
      <c r="J343" s="2"/>
    </row>
    <row r="344" spans="9:10" x14ac:dyDescent="0.25">
      <c r="I344" s="2"/>
      <c r="J344" s="2"/>
    </row>
    <row r="345" spans="9:10" x14ac:dyDescent="0.25">
      <c r="I345" s="2"/>
      <c r="J345" s="2"/>
    </row>
    <row r="346" spans="9:10" x14ac:dyDescent="0.25">
      <c r="I346" s="2"/>
      <c r="J346" s="2"/>
    </row>
    <row r="347" spans="9:10" x14ac:dyDescent="0.25">
      <c r="I347" s="2"/>
      <c r="J347" s="2"/>
    </row>
    <row r="348" spans="9:10" x14ac:dyDescent="0.25">
      <c r="I348" s="2"/>
      <c r="J348" s="2"/>
    </row>
    <row r="349" spans="9:10" x14ac:dyDescent="0.25">
      <c r="I349" s="2"/>
      <c r="J349" s="2"/>
    </row>
    <row r="350" spans="9:10" x14ac:dyDescent="0.25">
      <c r="I350" s="2"/>
      <c r="J350" s="2"/>
    </row>
    <row r="351" spans="9:10" x14ac:dyDescent="0.25">
      <c r="I351" s="2"/>
      <c r="J351" s="2"/>
    </row>
    <row r="352" spans="9:10" x14ac:dyDescent="0.25">
      <c r="I352" s="2"/>
      <c r="J352" s="2"/>
    </row>
    <row r="353" spans="9:10" x14ac:dyDescent="0.25">
      <c r="I353" s="2"/>
      <c r="J353" s="2"/>
    </row>
    <row r="354" spans="9:10" x14ac:dyDescent="0.25">
      <c r="I354" s="2"/>
      <c r="J354" s="2"/>
    </row>
    <row r="355" spans="9:10" x14ac:dyDescent="0.25">
      <c r="I355" s="2"/>
      <c r="J355" s="2"/>
    </row>
    <row r="356" spans="9:10" x14ac:dyDescent="0.25">
      <c r="I356" s="2"/>
      <c r="J356" s="2"/>
    </row>
    <row r="357" spans="9:10" x14ac:dyDescent="0.25">
      <c r="I357" s="2"/>
      <c r="J357" s="2"/>
    </row>
    <row r="358" spans="9:10" x14ac:dyDescent="0.25">
      <c r="I358" s="2"/>
      <c r="J358" s="2"/>
    </row>
    <row r="359" spans="9:10" x14ac:dyDescent="0.25">
      <c r="I359" s="2"/>
      <c r="J359" s="2"/>
    </row>
    <row r="360" spans="9:10" x14ac:dyDescent="0.25">
      <c r="I360" s="2"/>
      <c r="J360" s="2"/>
    </row>
    <row r="361" spans="9:10" x14ac:dyDescent="0.25">
      <c r="I361" s="2"/>
      <c r="J361" s="2"/>
    </row>
    <row r="362" spans="9:10" x14ac:dyDescent="0.25">
      <c r="I362" s="2"/>
      <c r="J362" s="2"/>
    </row>
    <row r="363" spans="9:10" x14ac:dyDescent="0.25">
      <c r="I363" s="2"/>
      <c r="J363" s="2"/>
    </row>
    <row r="364" spans="9:10" x14ac:dyDescent="0.25">
      <c r="I364" s="2"/>
      <c r="J364" s="2"/>
    </row>
    <row r="365" spans="9:10" x14ac:dyDescent="0.25">
      <c r="I365" s="2"/>
      <c r="J365" s="2"/>
    </row>
    <row r="366" spans="9:10" x14ac:dyDescent="0.25">
      <c r="I366" s="2"/>
      <c r="J366" s="2"/>
    </row>
    <row r="367" spans="9:10" x14ac:dyDescent="0.25">
      <c r="I367" s="2"/>
      <c r="J367" s="2"/>
    </row>
    <row r="368" spans="9:10" x14ac:dyDescent="0.25">
      <c r="I368" s="2"/>
      <c r="J368" s="2"/>
    </row>
    <row r="369" spans="9:10" x14ac:dyDescent="0.25">
      <c r="I369" s="2"/>
      <c r="J369" s="2"/>
    </row>
    <row r="370" spans="9:10" x14ac:dyDescent="0.25">
      <c r="I370" s="2"/>
      <c r="J370" s="2"/>
    </row>
    <row r="371" spans="9:10" x14ac:dyDescent="0.25">
      <c r="I371" s="2"/>
      <c r="J371" s="2"/>
    </row>
    <row r="372" spans="9:10" x14ac:dyDescent="0.25">
      <c r="I372" s="2"/>
      <c r="J372" s="2"/>
    </row>
    <row r="373" spans="9:10" x14ac:dyDescent="0.25">
      <c r="I373" s="2"/>
      <c r="J373" s="2"/>
    </row>
    <row r="374" spans="9:10" x14ac:dyDescent="0.25">
      <c r="I374" s="2"/>
      <c r="J374" s="2"/>
    </row>
    <row r="375" spans="9:10" x14ac:dyDescent="0.25">
      <c r="I375" s="2"/>
      <c r="J375" s="2"/>
    </row>
    <row r="376" spans="9:10" x14ac:dyDescent="0.25">
      <c r="I376" s="2"/>
      <c r="J376" s="2"/>
    </row>
    <row r="377" spans="9:10" x14ac:dyDescent="0.25">
      <c r="I377" s="2"/>
      <c r="J377" s="2"/>
    </row>
    <row r="378" spans="9:10" x14ac:dyDescent="0.25">
      <c r="I378" s="2"/>
      <c r="J378" s="2"/>
    </row>
    <row r="379" spans="9:10" x14ac:dyDescent="0.25">
      <c r="I379" s="2"/>
      <c r="J379" s="2"/>
    </row>
    <row r="380" spans="9:10" x14ac:dyDescent="0.25">
      <c r="I380" s="2"/>
      <c r="J380" s="2"/>
    </row>
    <row r="381" spans="9:10" x14ac:dyDescent="0.25">
      <c r="I381" s="2"/>
      <c r="J381" s="2"/>
    </row>
    <row r="382" spans="9:10" x14ac:dyDescent="0.25">
      <c r="I382" s="2"/>
      <c r="J382" s="2"/>
    </row>
    <row r="383" spans="9:10" x14ac:dyDescent="0.25">
      <c r="I383" s="2"/>
      <c r="J383" s="2"/>
    </row>
    <row r="384" spans="9:10" x14ac:dyDescent="0.25">
      <c r="I384" s="2"/>
      <c r="J384" s="2"/>
    </row>
    <row r="385" spans="9:10" x14ac:dyDescent="0.25">
      <c r="I385" s="2"/>
      <c r="J385" s="2"/>
    </row>
    <row r="386" spans="9:10" x14ac:dyDescent="0.25">
      <c r="I386" s="2"/>
      <c r="J386" s="2"/>
    </row>
    <row r="387" spans="9:10" x14ac:dyDescent="0.25">
      <c r="I387" s="2"/>
      <c r="J387" s="2"/>
    </row>
    <row r="388" spans="9:10" x14ac:dyDescent="0.25">
      <c r="I388" s="2"/>
      <c r="J388" s="2"/>
    </row>
    <row r="389" spans="9:10" x14ac:dyDescent="0.25">
      <c r="I389" s="2"/>
      <c r="J389" s="2"/>
    </row>
    <row r="390" spans="9:10" x14ac:dyDescent="0.25">
      <c r="I390" s="2"/>
      <c r="J390" s="2"/>
    </row>
    <row r="391" spans="9:10" x14ac:dyDescent="0.25">
      <c r="I391" s="2"/>
      <c r="J391" s="2"/>
    </row>
    <row r="392" spans="9:10" x14ac:dyDescent="0.25">
      <c r="I392" s="2"/>
      <c r="J392" s="2"/>
    </row>
    <row r="393" spans="9:10" x14ac:dyDescent="0.25">
      <c r="I393" s="2"/>
      <c r="J393" s="2"/>
    </row>
    <row r="394" spans="9:10" x14ac:dyDescent="0.25">
      <c r="I394" s="2"/>
      <c r="J394" s="2"/>
    </row>
    <row r="395" spans="9:10" x14ac:dyDescent="0.25">
      <c r="I395" s="2"/>
      <c r="J395" s="2"/>
    </row>
    <row r="396" spans="9:10" x14ac:dyDescent="0.25">
      <c r="I396" s="2"/>
      <c r="J396" s="2"/>
    </row>
    <row r="397" spans="9:10" x14ac:dyDescent="0.25">
      <c r="I397" s="2"/>
      <c r="J397" s="2"/>
    </row>
    <row r="398" spans="9:10" x14ac:dyDescent="0.25">
      <c r="I398" s="2"/>
      <c r="J398" s="2"/>
    </row>
    <row r="399" spans="9:10" x14ac:dyDescent="0.25">
      <c r="I399" s="2"/>
      <c r="J399" s="2"/>
    </row>
    <row r="400" spans="9:10" x14ac:dyDescent="0.25">
      <c r="I400" s="2"/>
      <c r="J400" s="2"/>
    </row>
    <row r="401" spans="9:10" x14ac:dyDescent="0.25">
      <c r="I401" s="2"/>
      <c r="J401" s="2"/>
    </row>
    <row r="402" spans="9:10" x14ac:dyDescent="0.25">
      <c r="I402" s="2"/>
      <c r="J402" s="2"/>
    </row>
    <row r="403" spans="9:10" x14ac:dyDescent="0.25">
      <c r="I403" s="2"/>
      <c r="J403" s="2"/>
    </row>
    <row r="404" spans="9:10" x14ac:dyDescent="0.25">
      <c r="I404" s="2"/>
      <c r="J404" s="2"/>
    </row>
    <row r="405" spans="9:10" x14ac:dyDescent="0.25">
      <c r="I405" s="2"/>
      <c r="J405" s="2"/>
    </row>
    <row r="406" spans="9:10" x14ac:dyDescent="0.25">
      <c r="I406" s="2"/>
      <c r="J406" s="2"/>
    </row>
    <row r="407" spans="9:10" x14ac:dyDescent="0.25">
      <c r="I407" s="2"/>
      <c r="J407" s="2"/>
    </row>
    <row r="408" spans="9:10" x14ac:dyDescent="0.25">
      <c r="I408" s="2"/>
      <c r="J408" s="2"/>
    </row>
    <row r="409" spans="9:10" x14ac:dyDescent="0.25">
      <c r="I409" s="2"/>
      <c r="J409" s="2"/>
    </row>
    <row r="410" spans="9:10" x14ac:dyDescent="0.25">
      <c r="I410" s="2"/>
      <c r="J410" s="2"/>
    </row>
    <row r="411" spans="9:10" x14ac:dyDescent="0.25">
      <c r="I411" s="2"/>
      <c r="J411" s="2"/>
    </row>
    <row r="412" spans="9:10" x14ac:dyDescent="0.25">
      <c r="I412" s="2"/>
      <c r="J412" s="2"/>
    </row>
    <row r="413" spans="9:10" x14ac:dyDescent="0.25">
      <c r="I413" s="2"/>
      <c r="J413" s="2"/>
    </row>
    <row r="414" spans="9:10" x14ac:dyDescent="0.25">
      <c r="I414" s="2"/>
      <c r="J414" s="2"/>
    </row>
    <row r="415" spans="9:10" x14ac:dyDescent="0.25">
      <c r="I415" s="2"/>
      <c r="J415" s="2"/>
    </row>
    <row r="416" spans="9:10" x14ac:dyDescent="0.25">
      <c r="I416" s="2"/>
      <c r="J416" s="2"/>
    </row>
    <row r="417" spans="9:10" x14ac:dyDescent="0.25">
      <c r="I417" s="2"/>
      <c r="J417" s="2"/>
    </row>
    <row r="418" spans="9:10" x14ac:dyDescent="0.25">
      <c r="I418" s="2"/>
      <c r="J418" s="2"/>
    </row>
    <row r="419" spans="9:10" x14ac:dyDescent="0.25">
      <c r="I419" s="2"/>
      <c r="J419" s="2"/>
    </row>
    <row r="420" spans="9:10" x14ac:dyDescent="0.25">
      <c r="I420" s="2"/>
      <c r="J420" s="2"/>
    </row>
    <row r="421" spans="9:10" x14ac:dyDescent="0.25">
      <c r="I421" s="2"/>
      <c r="J421" s="2"/>
    </row>
    <row r="422" spans="9:10" x14ac:dyDescent="0.25">
      <c r="I422" s="2"/>
      <c r="J422" s="2"/>
    </row>
    <row r="423" spans="9:10" x14ac:dyDescent="0.25">
      <c r="I423" s="2"/>
      <c r="J423" s="2"/>
    </row>
    <row r="424" spans="9:10" x14ac:dyDescent="0.25">
      <c r="I424" s="2"/>
      <c r="J424" s="2"/>
    </row>
    <row r="425" spans="9:10" x14ac:dyDescent="0.25">
      <c r="I425" s="2"/>
      <c r="J425" s="2"/>
    </row>
    <row r="426" spans="9:10" x14ac:dyDescent="0.25">
      <c r="I426" s="2"/>
      <c r="J426" s="2"/>
    </row>
    <row r="427" spans="9:10" x14ac:dyDescent="0.25">
      <c r="I427" s="2"/>
      <c r="J427" s="2"/>
    </row>
    <row r="428" spans="9:10" x14ac:dyDescent="0.25">
      <c r="I428" s="2"/>
      <c r="J428" s="2"/>
    </row>
    <row r="429" spans="9:10" x14ac:dyDescent="0.25">
      <c r="I429" s="2"/>
      <c r="J429" s="2"/>
    </row>
    <row r="430" spans="9:10" x14ac:dyDescent="0.25">
      <c r="I430" s="2"/>
      <c r="J430" s="2"/>
    </row>
    <row r="431" spans="9:10" x14ac:dyDescent="0.25">
      <c r="I431" s="2"/>
      <c r="J431" s="2"/>
    </row>
    <row r="432" spans="9:10" x14ac:dyDescent="0.25">
      <c r="I432" s="2"/>
      <c r="J432" s="2"/>
    </row>
    <row r="433" spans="9:10" x14ac:dyDescent="0.25">
      <c r="I433" s="2"/>
      <c r="J433" s="2"/>
    </row>
    <row r="434" spans="9:10" x14ac:dyDescent="0.25">
      <c r="I434" s="2"/>
      <c r="J434" s="2"/>
    </row>
    <row r="435" spans="9:10" x14ac:dyDescent="0.25">
      <c r="I435" s="2"/>
      <c r="J435" s="2"/>
    </row>
    <row r="436" spans="9:10" x14ac:dyDescent="0.25">
      <c r="I436" s="2"/>
      <c r="J436" s="2"/>
    </row>
    <row r="437" spans="9:10" x14ac:dyDescent="0.25">
      <c r="I437" s="2"/>
      <c r="J437" s="2"/>
    </row>
    <row r="438" spans="9:10" x14ac:dyDescent="0.25">
      <c r="I438" s="2"/>
      <c r="J438" s="2"/>
    </row>
    <row r="439" spans="9:10" x14ac:dyDescent="0.25">
      <c r="I439" s="2"/>
      <c r="J439" s="2"/>
    </row>
    <row r="440" spans="9:10" x14ac:dyDescent="0.25">
      <c r="I440" s="2"/>
      <c r="J440" s="2"/>
    </row>
    <row r="441" spans="9:10" x14ac:dyDescent="0.25">
      <c r="I441" s="2"/>
      <c r="J441" s="2"/>
    </row>
    <row r="442" spans="9:10" x14ac:dyDescent="0.25">
      <c r="I442" s="2"/>
      <c r="J442" s="2"/>
    </row>
    <row r="443" spans="9:10" x14ac:dyDescent="0.25">
      <c r="I443" s="2"/>
      <c r="J443" s="2"/>
    </row>
    <row r="444" spans="9:10" x14ac:dyDescent="0.25">
      <c r="I444" s="2"/>
      <c r="J444" s="2"/>
    </row>
    <row r="445" spans="9:10" x14ac:dyDescent="0.25">
      <c r="I445" s="2"/>
      <c r="J445" s="2"/>
    </row>
    <row r="446" spans="9:10" x14ac:dyDescent="0.25">
      <c r="I446" s="2"/>
      <c r="J446" s="2"/>
    </row>
    <row r="447" spans="9:10" x14ac:dyDescent="0.25">
      <c r="I447" s="2"/>
      <c r="J447" s="2"/>
    </row>
    <row r="448" spans="9:10" x14ac:dyDescent="0.25">
      <c r="I448" s="2"/>
      <c r="J448" s="2"/>
    </row>
    <row r="449" spans="9:10" x14ac:dyDescent="0.25">
      <c r="I449" s="2"/>
      <c r="J449" s="2"/>
    </row>
    <row r="450" spans="9:10" x14ac:dyDescent="0.25">
      <c r="I450" s="2"/>
      <c r="J450" s="2"/>
    </row>
    <row r="451" spans="9:10" x14ac:dyDescent="0.25">
      <c r="I451" s="2"/>
      <c r="J451" s="2"/>
    </row>
    <row r="452" spans="9:10" x14ac:dyDescent="0.25">
      <c r="I452" s="2"/>
      <c r="J452" s="2"/>
    </row>
    <row r="453" spans="9:10" x14ac:dyDescent="0.25">
      <c r="I453" s="2"/>
      <c r="J453" s="2"/>
    </row>
    <row r="454" spans="9:10" x14ac:dyDescent="0.25">
      <c r="I454" s="2"/>
      <c r="J454" s="2"/>
    </row>
    <row r="455" spans="9:10" x14ac:dyDescent="0.25">
      <c r="I455" s="2"/>
      <c r="J455" s="2"/>
    </row>
    <row r="456" spans="9:10" x14ac:dyDescent="0.25">
      <c r="I456" s="2"/>
      <c r="J456" s="2"/>
    </row>
    <row r="457" spans="9:10" x14ac:dyDescent="0.25">
      <c r="I457" s="2"/>
      <c r="J457" s="2"/>
    </row>
    <row r="458" spans="9:10" x14ac:dyDescent="0.25">
      <c r="I458" s="2"/>
      <c r="J458" s="2"/>
    </row>
    <row r="459" spans="9:10" x14ac:dyDescent="0.25">
      <c r="I459" s="2"/>
      <c r="J459" s="2"/>
    </row>
    <row r="460" spans="9:10" x14ac:dyDescent="0.25">
      <c r="I460" s="2"/>
      <c r="J460" s="2"/>
    </row>
    <row r="461" spans="9:10" x14ac:dyDescent="0.25">
      <c r="I461" s="2"/>
      <c r="J461" s="2"/>
    </row>
    <row r="462" spans="9:10" x14ac:dyDescent="0.25">
      <c r="I462" s="2"/>
      <c r="J462" s="2"/>
    </row>
    <row r="463" spans="9:10" x14ac:dyDescent="0.25">
      <c r="I463" s="2"/>
      <c r="J463" s="2"/>
    </row>
    <row r="464" spans="9:10" x14ac:dyDescent="0.25">
      <c r="I464" s="2"/>
      <c r="J464" s="2"/>
    </row>
    <row r="465" spans="9:10" x14ac:dyDescent="0.25">
      <c r="I465" s="2"/>
      <c r="J465" s="2"/>
    </row>
    <row r="466" spans="9:10" x14ac:dyDescent="0.25">
      <c r="I466" s="2"/>
      <c r="J466" s="2"/>
    </row>
    <row r="467" spans="9:10" x14ac:dyDescent="0.25">
      <c r="I467" s="2"/>
      <c r="J467" s="2"/>
    </row>
    <row r="468" spans="9:10" x14ac:dyDescent="0.25">
      <c r="I468" s="2"/>
      <c r="J468" s="2"/>
    </row>
    <row r="469" spans="9:10" x14ac:dyDescent="0.25">
      <c r="I469" s="2"/>
      <c r="J469" s="2"/>
    </row>
    <row r="470" spans="9:10" x14ac:dyDescent="0.25">
      <c r="I470" s="2"/>
      <c r="J470" s="2"/>
    </row>
    <row r="471" spans="9:10" x14ac:dyDescent="0.25">
      <c r="I471" s="2"/>
      <c r="J471" s="2"/>
    </row>
    <row r="472" spans="9:10" x14ac:dyDescent="0.25">
      <c r="I472" s="2"/>
      <c r="J472" s="2"/>
    </row>
    <row r="473" spans="9:10" x14ac:dyDescent="0.25">
      <c r="I473" s="2"/>
      <c r="J473" s="2"/>
    </row>
    <row r="474" spans="9:10" x14ac:dyDescent="0.25">
      <c r="I474" s="2"/>
      <c r="J474" s="2"/>
    </row>
    <row r="475" spans="9:10" x14ac:dyDescent="0.25">
      <c r="I475" s="2"/>
      <c r="J475" s="2"/>
    </row>
    <row r="476" spans="9:10" x14ac:dyDescent="0.25">
      <c r="I476" s="2"/>
      <c r="J476" s="2"/>
    </row>
    <row r="477" spans="9:10" x14ac:dyDescent="0.25">
      <c r="I477" s="2"/>
      <c r="J477" s="2"/>
    </row>
    <row r="478" spans="9:10" x14ac:dyDescent="0.25">
      <c r="I478" s="2"/>
      <c r="J478" s="2"/>
    </row>
    <row r="479" spans="9:10" x14ac:dyDescent="0.25">
      <c r="I479" s="2"/>
      <c r="J479" s="2"/>
    </row>
    <row r="480" spans="9:10" x14ac:dyDescent="0.25">
      <c r="I480" s="2"/>
      <c r="J480" s="2"/>
    </row>
    <row r="481" spans="9:10" x14ac:dyDescent="0.25">
      <c r="I481" s="2"/>
      <c r="J481" s="2"/>
    </row>
    <row r="482" spans="9:10" x14ac:dyDescent="0.25">
      <c r="I482" s="2"/>
      <c r="J482" s="2"/>
    </row>
    <row r="483" spans="9:10" x14ac:dyDescent="0.25">
      <c r="I483" s="2"/>
      <c r="J483" s="2"/>
    </row>
    <row r="484" spans="9:10" x14ac:dyDescent="0.25">
      <c r="I484" s="2"/>
      <c r="J484" s="2"/>
    </row>
    <row r="485" spans="9:10" x14ac:dyDescent="0.25">
      <c r="I485" s="2"/>
      <c r="J485" s="2"/>
    </row>
    <row r="486" spans="9:10" x14ac:dyDescent="0.25">
      <c r="I486" s="2"/>
      <c r="J486" s="2"/>
    </row>
    <row r="487" spans="9:10" x14ac:dyDescent="0.25">
      <c r="I487" s="2"/>
      <c r="J487" s="2"/>
    </row>
    <row r="488" spans="9:10" x14ac:dyDescent="0.25">
      <c r="I488" s="2"/>
      <c r="J488" s="2"/>
    </row>
    <row r="489" spans="9:10" x14ac:dyDescent="0.25">
      <c r="I489" s="2"/>
      <c r="J489" s="2"/>
    </row>
    <row r="490" spans="9:10" x14ac:dyDescent="0.25">
      <c r="I490" s="2"/>
      <c r="J490" s="2"/>
    </row>
    <row r="491" spans="9:10" x14ac:dyDescent="0.25">
      <c r="I491" s="2"/>
      <c r="J491" s="2"/>
    </row>
    <row r="492" spans="9:10" x14ac:dyDescent="0.25">
      <c r="I492" s="2"/>
      <c r="J492" s="2"/>
    </row>
    <row r="493" spans="9:10" x14ac:dyDescent="0.25">
      <c r="I493" s="2"/>
      <c r="J493" s="2"/>
    </row>
    <row r="494" spans="9:10" x14ac:dyDescent="0.25">
      <c r="I494" s="2"/>
      <c r="J494" s="2"/>
    </row>
    <row r="495" spans="9:10" x14ac:dyDescent="0.25">
      <c r="I495" s="2"/>
      <c r="J495" s="2"/>
    </row>
    <row r="496" spans="9:10" x14ac:dyDescent="0.25">
      <c r="I496" s="2"/>
      <c r="J496" s="2"/>
    </row>
    <row r="497" spans="9:10" x14ac:dyDescent="0.25">
      <c r="I497" s="2"/>
      <c r="J497" s="2"/>
    </row>
    <row r="498" spans="9:10" x14ac:dyDescent="0.25">
      <c r="I498" s="2"/>
      <c r="J498" s="2"/>
    </row>
    <row r="499" spans="9:10" x14ac:dyDescent="0.25">
      <c r="I499" s="2"/>
      <c r="J499" s="2"/>
    </row>
    <row r="500" spans="9:10" x14ac:dyDescent="0.25">
      <c r="I500" s="2"/>
      <c r="J500" s="2"/>
    </row>
    <row r="501" spans="9:10" x14ac:dyDescent="0.25">
      <c r="I501" s="2"/>
      <c r="J501" s="2"/>
    </row>
    <row r="502" spans="9:10" x14ac:dyDescent="0.25">
      <c r="I502" s="2"/>
      <c r="J502" s="2"/>
    </row>
    <row r="503" spans="9:10" x14ac:dyDescent="0.25">
      <c r="I503" s="2"/>
      <c r="J503" s="2"/>
    </row>
    <row r="504" spans="9:10" x14ac:dyDescent="0.25">
      <c r="I504" s="2"/>
      <c r="J504" s="2"/>
    </row>
    <row r="505" spans="9:10" x14ac:dyDescent="0.25">
      <c r="I505" s="2"/>
      <c r="J505" s="2"/>
    </row>
    <row r="506" spans="9:10" x14ac:dyDescent="0.25">
      <c r="I506" s="2"/>
      <c r="J506" s="2"/>
    </row>
    <row r="507" spans="9:10" x14ac:dyDescent="0.25">
      <c r="I507" s="2"/>
      <c r="J507" s="2"/>
    </row>
    <row r="508" spans="9:10" x14ac:dyDescent="0.25">
      <c r="I508" s="2"/>
      <c r="J508" s="2"/>
    </row>
    <row r="509" spans="9:10" x14ac:dyDescent="0.25">
      <c r="I509" s="2"/>
      <c r="J509" s="2"/>
    </row>
    <row r="510" spans="9:10" x14ac:dyDescent="0.25">
      <c r="I510" s="2"/>
      <c r="J510" s="2"/>
    </row>
    <row r="511" spans="9:10" x14ac:dyDescent="0.25">
      <c r="I511" s="2"/>
      <c r="J511" s="2"/>
    </row>
    <row r="512" spans="9:10" x14ac:dyDescent="0.25">
      <c r="I512" s="2"/>
      <c r="J512" s="2"/>
    </row>
    <row r="513" spans="9:10" x14ac:dyDescent="0.25">
      <c r="I513" s="2"/>
      <c r="J513" s="2"/>
    </row>
    <row r="514" spans="9:10" x14ac:dyDescent="0.25">
      <c r="I514" s="2"/>
      <c r="J514" s="2"/>
    </row>
    <row r="515" spans="9:10" x14ac:dyDescent="0.25">
      <c r="I515" s="2"/>
      <c r="J515" s="2"/>
    </row>
    <row r="516" spans="9:10" x14ac:dyDescent="0.25">
      <c r="I516" s="2"/>
      <c r="J516" s="2"/>
    </row>
    <row r="517" spans="9:10" x14ac:dyDescent="0.25">
      <c r="I517" s="2"/>
      <c r="J517" s="2"/>
    </row>
    <row r="518" spans="9:10" x14ac:dyDescent="0.25">
      <c r="I518" s="2"/>
      <c r="J518" s="2"/>
    </row>
    <row r="519" spans="9:10" x14ac:dyDescent="0.25">
      <c r="I519" s="2"/>
      <c r="J519" s="2"/>
    </row>
    <row r="520" spans="9:10" x14ac:dyDescent="0.25">
      <c r="I520" s="2"/>
      <c r="J520" s="2"/>
    </row>
    <row r="521" spans="9:10" x14ac:dyDescent="0.25">
      <c r="I521" s="2"/>
      <c r="J521" s="2"/>
    </row>
    <row r="522" spans="9:10" x14ac:dyDescent="0.25">
      <c r="I522" s="2"/>
      <c r="J522" s="2"/>
    </row>
    <row r="523" spans="9:10" x14ac:dyDescent="0.25">
      <c r="I523" s="2"/>
      <c r="J523" s="2"/>
    </row>
    <row r="524" spans="9:10" x14ac:dyDescent="0.25">
      <c r="I524" s="2"/>
      <c r="J524" s="2"/>
    </row>
    <row r="525" spans="9:10" x14ac:dyDescent="0.25">
      <c r="I525" s="2"/>
      <c r="J525" s="2"/>
    </row>
    <row r="526" spans="9:10" x14ac:dyDescent="0.25">
      <c r="I526" s="2"/>
      <c r="J526" s="2"/>
    </row>
    <row r="527" spans="9:10" x14ac:dyDescent="0.25">
      <c r="I527" s="2"/>
      <c r="J527" s="2"/>
    </row>
    <row r="528" spans="9:10" x14ac:dyDescent="0.25">
      <c r="I528" s="2"/>
      <c r="J528" s="2"/>
    </row>
    <row r="529" spans="9:10" x14ac:dyDescent="0.25">
      <c r="I529" s="2"/>
      <c r="J529" s="2"/>
    </row>
    <row r="530" spans="9:10" x14ac:dyDescent="0.25">
      <c r="I530" s="2"/>
      <c r="J530" s="2"/>
    </row>
    <row r="531" spans="9:10" x14ac:dyDescent="0.25">
      <c r="I531" s="2"/>
      <c r="J531" s="2"/>
    </row>
    <row r="532" spans="9:10" x14ac:dyDescent="0.25">
      <c r="I532" s="2"/>
      <c r="J532" s="2"/>
    </row>
    <row r="533" spans="9:10" x14ac:dyDescent="0.25">
      <c r="I533" s="2"/>
      <c r="J533" s="2"/>
    </row>
    <row r="534" spans="9:10" x14ac:dyDescent="0.25">
      <c r="I534" s="2"/>
      <c r="J534" s="2"/>
    </row>
    <row r="535" spans="9:10" x14ac:dyDescent="0.25">
      <c r="I535" s="2"/>
      <c r="J535" s="2"/>
    </row>
    <row r="536" spans="9:10" x14ac:dyDescent="0.25">
      <c r="I536" s="2"/>
      <c r="J536" s="2"/>
    </row>
    <row r="537" spans="9:10" x14ac:dyDescent="0.25">
      <c r="I537" s="2"/>
      <c r="J537" s="2"/>
    </row>
    <row r="538" spans="9:10" x14ac:dyDescent="0.25">
      <c r="I538" s="2"/>
      <c r="J538" s="2"/>
    </row>
    <row r="539" spans="9:10" x14ac:dyDescent="0.25">
      <c r="I539" s="2"/>
      <c r="J539" s="2"/>
    </row>
    <row r="540" spans="9:10" x14ac:dyDescent="0.25">
      <c r="I540" s="2"/>
      <c r="J540" s="2"/>
    </row>
    <row r="541" spans="9:10" x14ac:dyDescent="0.25">
      <c r="I541" s="2"/>
      <c r="J541" s="2"/>
    </row>
    <row r="542" spans="9:10" x14ac:dyDescent="0.25">
      <c r="I542" s="2"/>
      <c r="J542" s="2"/>
    </row>
    <row r="543" spans="9:10" x14ac:dyDescent="0.25">
      <c r="I543" s="2"/>
      <c r="J543" s="2"/>
    </row>
    <row r="544" spans="9:10" x14ac:dyDescent="0.25">
      <c r="I544" s="2"/>
      <c r="J544" s="2"/>
    </row>
    <row r="545" spans="9:10" x14ac:dyDescent="0.25">
      <c r="I545" s="2"/>
      <c r="J545" s="2"/>
    </row>
    <row r="546" spans="9:10" x14ac:dyDescent="0.25">
      <c r="I546" s="2"/>
      <c r="J546" s="2"/>
    </row>
    <row r="547" spans="9:10" x14ac:dyDescent="0.25">
      <c r="I547" s="2"/>
      <c r="J547" s="2"/>
    </row>
    <row r="548" spans="9:10" x14ac:dyDescent="0.25">
      <c r="I548" s="2"/>
      <c r="J548" s="2"/>
    </row>
    <row r="549" spans="9:10" x14ac:dyDescent="0.25">
      <c r="I549" s="2"/>
      <c r="J549" s="2"/>
    </row>
    <row r="550" spans="9:10" x14ac:dyDescent="0.25">
      <c r="I550" s="2"/>
      <c r="J550" s="2"/>
    </row>
    <row r="551" spans="9:10" x14ac:dyDescent="0.25">
      <c r="I551" s="2"/>
      <c r="J551" s="2"/>
    </row>
    <row r="552" spans="9:10" x14ac:dyDescent="0.25">
      <c r="I552" s="2"/>
      <c r="J552" s="2"/>
    </row>
    <row r="553" spans="9:10" x14ac:dyDescent="0.25">
      <c r="I553" s="2"/>
      <c r="J553" s="2"/>
    </row>
    <row r="554" spans="9:10" x14ac:dyDescent="0.25">
      <c r="I554" s="2"/>
      <c r="J554" s="2"/>
    </row>
    <row r="555" spans="9:10" x14ac:dyDescent="0.25">
      <c r="I555" s="2"/>
      <c r="J555" s="2"/>
    </row>
    <row r="556" spans="9:10" x14ac:dyDescent="0.25">
      <c r="I556" s="2"/>
      <c r="J556" s="2"/>
    </row>
    <row r="557" spans="9:10" x14ac:dyDescent="0.25">
      <c r="I557" s="2"/>
      <c r="J557" s="2"/>
    </row>
    <row r="558" spans="9:10" x14ac:dyDescent="0.25">
      <c r="I558" s="2"/>
      <c r="J558" s="2"/>
    </row>
    <row r="559" spans="9:10" x14ac:dyDescent="0.25">
      <c r="I559" s="2"/>
      <c r="J559" s="2"/>
    </row>
    <row r="560" spans="9:10" x14ac:dyDescent="0.25">
      <c r="I560" s="2"/>
      <c r="J560" s="2"/>
    </row>
    <row r="561" spans="9:10" x14ac:dyDescent="0.25">
      <c r="I561" s="2"/>
      <c r="J561" s="2"/>
    </row>
    <row r="562" spans="9:10" x14ac:dyDescent="0.25">
      <c r="I562" s="2"/>
      <c r="J562" s="2"/>
    </row>
    <row r="563" spans="9:10" x14ac:dyDescent="0.25">
      <c r="I563" s="2"/>
      <c r="J563" s="2"/>
    </row>
    <row r="564" spans="9:10" x14ac:dyDescent="0.25">
      <c r="I564" s="2"/>
      <c r="J564" s="2"/>
    </row>
    <row r="565" spans="9:10" x14ac:dyDescent="0.25">
      <c r="I565" s="2"/>
      <c r="J565" s="2"/>
    </row>
    <row r="566" spans="9:10" x14ac:dyDescent="0.25">
      <c r="I566" s="2"/>
      <c r="J566" s="2"/>
    </row>
    <row r="567" spans="9:10" x14ac:dyDescent="0.25">
      <c r="I567" s="2"/>
      <c r="J567" s="2"/>
    </row>
    <row r="568" spans="9:10" x14ac:dyDescent="0.25">
      <c r="I568" s="2"/>
      <c r="J568" s="2"/>
    </row>
    <row r="569" spans="9:10" x14ac:dyDescent="0.25">
      <c r="I569" s="2"/>
      <c r="J569" s="2"/>
    </row>
    <row r="570" spans="9:10" x14ac:dyDescent="0.25">
      <c r="I570" s="2"/>
      <c r="J570" s="2"/>
    </row>
    <row r="571" spans="9:10" x14ac:dyDescent="0.25">
      <c r="I571" s="2"/>
      <c r="J571" s="2"/>
    </row>
    <row r="572" spans="9:10" x14ac:dyDescent="0.25">
      <c r="I572" s="2"/>
      <c r="J572" s="2"/>
    </row>
    <row r="573" spans="9:10" x14ac:dyDescent="0.25">
      <c r="I573" s="2"/>
      <c r="J573" s="2"/>
    </row>
    <row r="574" spans="9:10" x14ac:dyDescent="0.25">
      <c r="I574" s="2"/>
      <c r="J574" s="2"/>
    </row>
    <row r="575" spans="9:10" x14ac:dyDescent="0.25">
      <c r="I575" s="2"/>
      <c r="J575" s="2"/>
    </row>
    <row r="576" spans="9:10" x14ac:dyDescent="0.25">
      <c r="I576" s="2"/>
      <c r="J576" s="2"/>
    </row>
    <row r="577" spans="9:10" x14ac:dyDescent="0.25">
      <c r="I577" s="2"/>
      <c r="J577" s="2"/>
    </row>
    <row r="578" spans="9:10" x14ac:dyDescent="0.25">
      <c r="I578" s="2"/>
      <c r="J578" s="2"/>
    </row>
    <row r="579" spans="9:10" x14ac:dyDescent="0.25">
      <c r="I579" s="2"/>
      <c r="J579" s="2"/>
    </row>
    <row r="580" spans="9:10" x14ac:dyDescent="0.25">
      <c r="I580" s="2"/>
      <c r="J580" s="2"/>
    </row>
    <row r="581" spans="9:10" x14ac:dyDescent="0.25">
      <c r="I581" s="2"/>
      <c r="J581" s="2"/>
    </row>
    <row r="582" spans="9:10" x14ac:dyDescent="0.25">
      <c r="I582" s="2"/>
      <c r="J582" s="2"/>
    </row>
    <row r="583" spans="9:10" x14ac:dyDescent="0.25">
      <c r="I583" s="2"/>
      <c r="J583" s="2"/>
    </row>
    <row r="584" spans="9:10" x14ac:dyDescent="0.25">
      <c r="I584" s="2"/>
      <c r="J584" s="2"/>
    </row>
    <row r="585" spans="9:10" x14ac:dyDescent="0.25">
      <c r="I585" s="2"/>
      <c r="J585" s="2"/>
    </row>
    <row r="586" spans="9:10" x14ac:dyDescent="0.25">
      <c r="I586" s="2"/>
      <c r="J586" s="2"/>
    </row>
    <row r="587" spans="9:10" x14ac:dyDescent="0.25">
      <c r="I587" s="2"/>
      <c r="J587" s="2"/>
    </row>
    <row r="588" spans="9:10" x14ac:dyDescent="0.25">
      <c r="I588" s="2"/>
      <c r="J588" s="2"/>
    </row>
    <row r="589" spans="9:10" x14ac:dyDescent="0.25">
      <c r="I589" s="2"/>
      <c r="J589" s="2"/>
    </row>
    <row r="590" spans="9:10" x14ac:dyDescent="0.25">
      <c r="I590" s="2"/>
      <c r="J590" s="2"/>
    </row>
    <row r="591" spans="9:10" x14ac:dyDescent="0.25">
      <c r="I591" s="2"/>
      <c r="J591" s="2"/>
    </row>
    <row r="592" spans="9:10" x14ac:dyDescent="0.25">
      <c r="I592" s="2"/>
      <c r="J592" s="2"/>
    </row>
    <row r="593" spans="9:10" x14ac:dyDescent="0.25">
      <c r="I593" s="2"/>
      <c r="J593" s="2"/>
    </row>
    <row r="594" spans="9:10" x14ac:dyDescent="0.25">
      <c r="I594" s="2"/>
      <c r="J594" s="2"/>
    </row>
    <row r="595" spans="9:10" x14ac:dyDescent="0.25">
      <c r="I595" s="2"/>
      <c r="J595" s="2"/>
    </row>
    <row r="596" spans="9:10" x14ac:dyDescent="0.25">
      <c r="I596" s="2"/>
      <c r="J596" s="2"/>
    </row>
    <row r="597" spans="9:10" x14ac:dyDescent="0.25">
      <c r="I597" s="2"/>
      <c r="J597" s="2"/>
    </row>
    <row r="598" spans="9:10" x14ac:dyDescent="0.25">
      <c r="I598" s="2"/>
      <c r="J598" s="2"/>
    </row>
    <row r="599" spans="9:10" x14ac:dyDescent="0.25">
      <c r="I599" s="2"/>
      <c r="J599" s="2"/>
    </row>
    <row r="600" spans="9:10" x14ac:dyDescent="0.25">
      <c r="I600" s="2"/>
      <c r="J600" s="2"/>
    </row>
    <row r="601" spans="9:10" x14ac:dyDescent="0.25">
      <c r="I601" s="2"/>
      <c r="J601" s="2"/>
    </row>
    <row r="602" spans="9:10" x14ac:dyDescent="0.25">
      <c r="I602" s="2"/>
      <c r="J602" s="2"/>
    </row>
    <row r="603" spans="9:10" x14ac:dyDescent="0.25">
      <c r="I603" s="2"/>
      <c r="J603" s="2"/>
    </row>
    <row r="604" spans="9:10" x14ac:dyDescent="0.25">
      <c r="I604" s="2"/>
      <c r="J604" s="2"/>
    </row>
    <row r="605" spans="9:10" x14ac:dyDescent="0.25">
      <c r="I605" s="2"/>
      <c r="J605" s="2"/>
    </row>
    <row r="606" spans="9:10" x14ac:dyDescent="0.25">
      <c r="I606" s="2"/>
      <c r="J606" s="2"/>
    </row>
    <row r="607" spans="9:10" x14ac:dyDescent="0.25">
      <c r="I607" s="2"/>
      <c r="J607" s="2"/>
    </row>
    <row r="608" spans="9:10" x14ac:dyDescent="0.25">
      <c r="I608" s="2"/>
      <c r="J608" s="2"/>
    </row>
    <row r="609" spans="9:10" x14ac:dyDescent="0.25">
      <c r="I609" s="2"/>
      <c r="J609" s="2"/>
    </row>
    <row r="610" spans="9:10" x14ac:dyDescent="0.25">
      <c r="I610" s="2"/>
      <c r="J610" s="2"/>
    </row>
    <row r="611" spans="9:10" x14ac:dyDescent="0.25">
      <c r="I611" s="2"/>
      <c r="J611" s="2"/>
    </row>
    <row r="612" spans="9:10" x14ac:dyDescent="0.25">
      <c r="I612" s="2"/>
      <c r="J612" s="2"/>
    </row>
    <row r="613" spans="9:10" x14ac:dyDescent="0.25">
      <c r="I613" s="2"/>
      <c r="J613" s="2"/>
    </row>
    <row r="614" spans="9:10" x14ac:dyDescent="0.25">
      <c r="I614" s="2"/>
      <c r="J614" s="2"/>
    </row>
    <row r="615" spans="9:10" x14ac:dyDescent="0.25">
      <c r="I615" s="2"/>
      <c r="J615" s="2"/>
    </row>
    <row r="616" spans="9:10" x14ac:dyDescent="0.25">
      <c r="I616" s="2"/>
      <c r="J616" s="2"/>
    </row>
    <row r="617" spans="9:10" x14ac:dyDescent="0.25">
      <c r="I617" s="2"/>
      <c r="J617" s="2"/>
    </row>
    <row r="618" spans="9:10" x14ac:dyDescent="0.25">
      <c r="I618" s="2"/>
      <c r="J618" s="2"/>
    </row>
    <row r="619" spans="9:10" x14ac:dyDescent="0.25">
      <c r="I619" s="2"/>
      <c r="J619" s="2"/>
    </row>
    <row r="620" spans="9:10" x14ac:dyDescent="0.25">
      <c r="I620" s="2"/>
      <c r="J620" s="2"/>
    </row>
    <row r="621" spans="9:10" x14ac:dyDescent="0.25">
      <c r="I621" s="2"/>
      <c r="J621" s="2"/>
    </row>
    <row r="622" spans="9:10" x14ac:dyDescent="0.25">
      <c r="I622" s="2"/>
      <c r="J622" s="2"/>
    </row>
    <row r="623" spans="9:10" x14ac:dyDescent="0.25">
      <c r="I623" s="2"/>
      <c r="J623" s="2"/>
    </row>
    <row r="624" spans="9:10" x14ac:dyDescent="0.25">
      <c r="I624" s="2"/>
      <c r="J624" s="2"/>
    </row>
    <row r="625" spans="9:10" x14ac:dyDescent="0.25">
      <c r="I625" s="2"/>
      <c r="J625" s="2"/>
    </row>
    <row r="626" spans="9:10" x14ac:dyDescent="0.25">
      <c r="I626" s="2"/>
      <c r="J626" s="2"/>
    </row>
    <row r="627" spans="9:10" x14ac:dyDescent="0.25">
      <c r="I627" s="2"/>
      <c r="J627" s="2"/>
    </row>
    <row r="628" spans="9:10" x14ac:dyDescent="0.25">
      <c r="I628" s="2"/>
      <c r="J628" s="2"/>
    </row>
    <row r="629" spans="9:10" x14ac:dyDescent="0.25">
      <c r="I629" s="2"/>
      <c r="J629" s="2"/>
    </row>
    <row r="630" spans="9:10" x14ac:dyDescent="0.25">
      <c r="I630" s="2"/>
      <c r="J630" s="2"/>
    </row>
    <row r="631" spans="9:10" x14ac:dyDescent="0.25">
      <c r="I631" s="2"/>
      <c r="J631" s="2"/>
    </row>
    <row r="632" spans="9:10" x14ac:dyDescent="0.25">
      <c r="I632" s="2"/>
      <c r="J632" s="2"/>
    </row>
    <row r="633" spans="9:10" x14ac:dyDescent="0.25">
      <c r="I633" s="2"/>
      <c r="J633" s="2"/>
    </row>
    <row r="634" spans="9:10" x14ac:dyDescent="0.25">
      <c r="I634" s="2"/>
      <c r="J634" s="2"/>
    </row>
    <row r="635" spans="9:10" x14ac:dyDescent="0.25">
      <c r="I635" s="2"/>
      <c r="J635" s="2"/>
    </row>
    <row r="636" spans="9:10" x14ac:dyDescent="0.25">
      <c r="I636" s="2"/>
      <c r="J636" s="2"/>
    </row>
    <row r="637" spans="9:10" x14ac:dyDescent="0.25">
      <c r="I637" s="2"/>
      <c r="J637" s="2"/>
    </row>
    <row r="638" spans="9:10" x14ac:dyDescent="0.25">
      <c r="I638" s="2"/>
      <c r="J638" s="2"/>
    </row>
    <row r="639" spans="9:10" x14ac:dyDescent="0.25">
      <c r="I639" s="2"/>
      <c r="J639" s="2"/>
    </row>
    <row r="640" spans="9:10" x14ac:dyDescent="0.25">
      <c r="I640" s="2"/>
      <c r="J640" s="2"/>
    </row>
    <row r="641" spans="9:10" x14ac:dyDescent="0.25">
      <c r="I641" s="2"/>
      <c r="J641" s="2"/>
    </row>
    <row r="642" spans="9:10" x14ac:dyDescent="0.25">
      <c r="I642" s="2"/>
      <c r="J642" s="2"/>
    </row>
    <row r="643" spans="9:10" x14ac:dyDescent="0.25">
      <c r="I643" s="2"/>
      <c r="J643" s="2"/>
    </row>
    <row r="644" spans="9:10" x14ac:dyDescent="0.25">
      <c r="I644" s="2"/>
      <c r="J644" s="2"/>
    </row>
    <row r="645" spans="9:10" x14ac:dyDescent="0.25">
      <c r="I645" s="2"/>
      <c r="J645" s="2"/>
    </row>
    <row r="646" spans="9:10" x14ac:dyDescent="0.25">
      <c r="I646" s="2"/>
      <c r="J646" s="2"/>
    </row>
    <row r="647" spans="9:10" x14ac:dyDescent="0.25">
      <c r="I647" s="2"/>
      <c r="J647" s="2"/>
    </row>
    <row r="648" spans="9:10" x14ac:dyDescent="0.25">
      <c r="I648" s="2"/>
      <c r="J648" s="2"/>
    </row>
    <row r="649" spans="9:10" x14ac:dyDescent="0.25">
      <c r="I649" s="2"/>
      <c r="J649" s="2"/>
    </row>
    <row r="650" spans="9:10" x14ac:dyDescent="0.25">
      <c r="I650" s="2"/>
      <c r="J650" s="2"/>
    </row>
    <row r="651" spans="9:10" x14ac:dyDescent="0.25">
      <c r="I651" s="2"/>
      <c r="J651" s="2"/>
    </row>
    <row r="652" spans="9:10" x14ac:dyDescent="0.25">
      <c r="I652" s="2"/>
      <c r="J652" s="2"/>
    </row>
    <row r="653" spans="9:10" x14ac:dyDescent="0.25">
      <c r="I653" s="2"/>
      <c r="J653" s="2"/>
    </row>
    <row r="654" spans="9:10" x14ac:dyDescent="0.25">
      <c r="I654" s="2"/>
      <c r="J654" s="2"/>
    </row>
    <row r="655" spans="9:10" x14ac:dyDescent="0.25">
      <c r="I655" s="2"/>
      <c r="J655" s="2"/>
    </row>
    <row r="656" spans="9:10" x14ac:dyDescent="0.25">
      <c r="I656" s="2"/>
      <c r="J656" s="2"/>
    </row>
    <row r="657" spans="9:10" x14ac:dyDescent="0.25">
      <c r="I657" s="2"/>
      <c r="J657" s="2"/>
    </row>
    <row r="658" spans="9:10" x14ac:dyDescent="0.25">
      <c r="I658" s="2"/>
      <c r="J658" s="2"/>
    </row>
    <row r="659" spans="9:10" x14ac:dyDescent="0.25">
      <c r="I659" s="2"/>
      <c r="J659" s="2"/>
    </row>
    <row r="660" spans="9:10" x14ac:dyDescent="0.25">
      <c r="I660" s="2"/>
      <c r="J660" s="2"/>
    </row>
    <row r="661" spans="9:10" x14ac:dyDescent="0.25">
      <c r="I661" s="2"/>
      <c r="J661" s="2"/>
    </row>
    <row r="662" spans="9:10" x14ac:dyDescent="0.25">
      <c r="I662" s="2"/>
      <c r="J662" s="2"/>
    </row>
    <row r="663" spans="9:10" x14ac:dyDescent="0.25">
      <c r="I663" s="2"/>
      <c r="J663" s="2"/>
    </row>
    <row r="664" spans="9:10" x14ac:dyDescent="0.25">
      <c r="I664" s="2"/>
      <c r="J664" s="2"/>
    </row>
    <row r="665" spans="9:10" x14ac:dyDescent="0.25">
      <c r="I665" s="2"/>
      <c r="J665" s="2"/>
    </row>
    <row r="666" spans="9:10" x14ac:dyDescent="0.25">
      <c r="I666" s="2"/>
      <c r="J666" s="2"/>
    </row>
    <row r="667" spans="9:10" x14ac:dyDescent="0.25">
      <c r="I667" s="2"/>
      <c r="J667" s="2"/>
    </row>
    <row r="668" spans="9:10" x14ac:dyDescent="0.25">
      <c r="I668" s="2"/>
      <c r="J668" s="2"/>
    </row>
    <row r="669" spans="9:10" x14ac:dyDescent="0.25">
      <c r="I669" s="2"/>
      <c r="J669" s="2"/>
    </row>
    <row r="670" spans="9:10" x14ac:dyDescent="0.25">
      <c r="I670" s="2"/>
      <c r="J670" s="2"/>
    </row>
    <row r="671" spans="9:10" x14ac:dyDescent="0.25">
      <c r="I671" s="2"/>
      <c r="J671" s="2"/>
    </row>
    <row r="672" spans="9:10" x14ac:dyDescent="0.25">
      <c r="I672" s="2"/>
      <c r="J672" s="2"/>
    </row>
    <row r="673" spans="9:10" x14ac:dyDescent="0.25">
      <c r="I673" s="2"/>
      <c r="J673" s="2"/>
    </row>
    <row r="674" spans="9:10" x14ac:dyDescent="0.25">
      <c r="I674" s="2"/>
      <c r="J674" s="2"/>
    </row>
    <row r="675" spans="9:10" x14ac:dyDescent="0.25">
      <c r="I675" s="2"/>
      <c r="J675" s="2"/>
    </row>
    <row r="676" spans="9:10" x14ac:dyDescent="0.25">
      <c r="I676" s="2"/>
      <c r="J676" s="2"/>
    </row>
    <row r="677" spans="9:10" x14ac:dyDescent="0.25">
      <c r="I677" s="2"/>
      <c r="J677" s="2"/>
    </row>
    <row r="678" spans="9:10" x14ac:dyDescent="0.25">
      <c r="I678" s="2"/>
      <c r="J678" s="2"/>
    </row>
    <row r="679" spans="9:10" x14ac:dyDescent="0.25">
      <c r="I679" s="2"/>
      <c r="J679" s="2"/>
    </row>
    <row r="680" spans="9:10" x14ac:dyDescent="0.25">
      <c r="I680" s="2"/>
      <c r="J680" s="2"/>
    </row>
    <row r="681" spans="9:10" x14ac:dyDescent="0.25">
      <c r="I681" s="2"/>
      <c r="J681" s="2"/>
    </row>
    <row r="682" spans="9:10" x14ac:dyDescent="0.25">
      <c r="I682" s="2"/>
      <c r="J682" s="2"/>
    </row>
    <row r="683" spans="9:10" x14ac:dyDescent="0.25">
      <c r="I683" s="2"/>
      <c r="J683" s="2"/>
    </row>
    <row r="684" spans="9:10" x14ac:dyDescent="0.25">
      <c r="I684" s="2"/>
      <c r="J684" s="2"/>
    </row>
    <row r="685" spans="9:10" x14ac:dyDescent="0.25">
      <c r="I685" s="2"/>
      <c r="J685" s="2"/>
    </row>
    <row r="686" spans="9:10" x14ac:dyDescent="0.25">
      <c r="I686" s="2"/>
      <c r="J686" s="2"/>
    </row>
    <row r="687" spans="9:10" x14ac:dyDescent="0.25">
      <c r="I687" s="2"/>
      <c r="J687" s="2"/>
    </row>
    <row r="688" spans="9:10" x14ac:dyDescent="0.25">
      <c r="I688" s="2"/>
      <c r="J688" s="2"/>
    </row>
    <row r="689" spans="9:10" x14ac:dyDescent="0.25">
      <c r="I689" s="2"/>
      <c r="J689" s="2"/>
    </row>
    <row r="690" spans="9:10" x14ac:dyDescent="0.25">
      <c r="I690" s="2"/>
      <c r="J690" s="2"/>
    </row>
    <row r="691" spans="9:10" x14ac:dyDescent="0.25">
      <c r="I691" s="2"/>
      <c r="J691" s="2"/>
    </row>
    <row r="692" spans="9:10" x14ac:dyDescent="0.25">
      <c r="I692" s="2"/>
      <c r="J692" s="2"/>
    </row>
    <row r="693" spans="9:10" x14ac:dyDescent="0.25">
      <c r="I693" s="2"/>
      <c r="J693" s="2"/>
    </row>
    <row r="694" spans="9:10" x14ac:dyDescent="0.25">
      <c r="I694" s="2"/>
      <c r="J694" s="2"/>
    </row>
    <row r="695" spans="9:10" x14ac:dyDescent="0.25">
      <c r="I695" s="2"/>
      <c r="J695" s="2"/>
    </row>
    <row r="696" spans="9:10" x14ac:dyDescent="0.25">
      <c r="I696" s="2"/>
      <c r="J696" s="2"/>
    </row>
    <row r="697" spans="9:10" x14ac:dyDescent="0.25">
      <c r="I697" s="2"/>
      <c r="J697" s="2"/>
    </row>
    <row r="698" spans="9:10" x14ac:dyDescent="0.25">
      <c r="I698" s="2"/>
      <c r="J698" s="2"/>
    </row>
    <row r="699" spans="9:10" x14ac:dyDescent="0.25">
      <c r="I699" s="2"/>
      <c r="J699" s="2"/>
    </row>
    <row r="700" spans="9:10" x14ac:dyDescent="0.25">
      <c r="I700" s="2"/>
      <c r="J700" s="2"/>
    </row>
    <row r="701" spans="9:10" x14ac:dyDescent="0.25">
      <c r="I701" s="2"/>
      <c r="J701" s="2"/>
    </row>
    <row r="702" spans="9:10" x14ac:dyDescent="0.25">
      <c r="I702" s="2"/>
      <c r="J702" s="2"/>
    </row>
    <row r="703" spans="9:10" x14ac:dyDescent="0.25">
      <c r="I703" s="2"/>
      <c r="J703" s="2"/>
    </row>
    <row r="704" spans="9:10" x14ac:dyDescent="0.25">
      <c r="I704" s="2"/>
      <c r="J704" s="2"/>
    </row>
    <row r="705" spans="9:10" x14ac:dyDescent="0.25">
      <c r="I705" s="2"/>
      <c r="J705" s="2"/>
    </row>
    <row r="706" spans="9:10" x14ac:dyDescent="0.25">
      <c r="I706" s="2"/>
      <c r="J706" s="2"/>
    </row>
    <row r="707" spans="9:10" x14ac:dyDescent="0.25">
      <c r="I707" s="2"/>
      <c r="J707" s="2"/>
    </row>
    <row r="708" spans="9:10" x14ac:dyDescent="0.25">
      <c r="I708" s="2"/>
      <c r="J708" s="2"/>
    </row>
    <row r="709" spans="9:10" x14ac:dyDescent="0.25">
      <c r="I709" s="2"/>
      <c r="J709" s="2"/>
    </row>
    <row r="710" spans="9:10" x14ac:dyDescent="0.25">
      <c r="I710" s="2"/>
      <c r="J710" s="2"/>
    </row>
    <row r="711" spans="9:10" x14ac:dyDescent="0.25">
      <c r="I711" s="2"/>
      <c r="J711" s="2"/>
    </row>
    <row r="712" spans="9:10" x14ac:dyDescent="0.25">
      <c r="I712" s="2"/>
      <c r="J712" s="2"/>
    </row>
    <row r="713" spans="9:10" x14ac:dyDescent="0.25">
      <c r="I713" s="2"/>
      <c r="J713" s="2"/>
    </row>
    <row r="714" spans="9:10" x14ac:dyDescent="0.25">
      <c r="I714" s="2"/>
      <c r="J714" s="2"/>
    </row>
    <row r="715" spans="9:10" x14ac:dyDescent="0.25">
      <c r="I715" s="2"/>
      <c r="J715" s="2"/>
    </row>
    <row r="716" spans="9:10" x14ac:dyDescent="0.25">
      <c r="I716" s="2"/>
      <c r="J716" s="2"/>
    </row>
    <row r="717" spans="9:10" x14ac:dyDescent="0.25">
      <c r="I717" s="2"/>
      <c r="J717" s="2"/>
    </row>
    <row r="718" spans="9:10" x14ac:dyDescent="0.25">
      <c r="I718" s="2"/>
      <c r="J718" s="2"/>
    </row>
    <row r="719" spans="9:10" x14ac:dyDescent="0.25">
      <c r="I719" s="2"/>
      <c r="J719" s="2"/>
    </row>
    <row r="720" spans="9:10" x14ac:dyDescent="0.25">
      <c r="I720" s="2"/>
      <c r="J720" s="2"/>
    </row>
    <row r="721" spans="9:10" x14ac:dyDescent="0.25">
      <c r="I721" s="2"/>
      <c r="J721" s="2"/>
    </row>
    <row r="722" spans="9:10" x14ac:dyDescent="0.25">
      <c r="I722" s="2"/>
      <c r="J722" s="2"/>
    </row>
    <row r="723" spans="9:10" x14ac:dyDescent="0.25">
      <c r="I723" s="2"/>
      <c r="J723" s="2"/>
    </row>
    <row r="724" spans="9:10" x14ac:dyDescent="0.25">
      <c r="I724" s="2"/>
      <c r="J724" s="2"/>
    </row>
    <row r="725" spans="9:10" x14ac:dyDescent="0.25">
      <c r="I725" s="2"/>
      <c r="J725" s="2"/>
    </row>
    <row r="726" spans="9:10" x14ac:dyDescent="0.25">
      <c r="I726" s="2"/>
      <c r="J726" s="2"/>
    </row>
    <row r="727" spans="9:10" x14ac:dyDescent="0.25">
      <c r="I727" s="2"/>
      <c r="J727" s="2"/>
    </row>
    <row r="728" spans="9:10" x14ac:dyDescent="0.25">
      <c r="I728" s="2"/>
      <c r="J728" s="2"/>
    </row>
    <row r="729" spans="9:10" x14ac:dyDescent="0.25">
      <c r="I729" s="2"/>
      <c r="J729" s="2"/>
    </row>
    <row r="730" spans="9:10" x14ac:dyDescent="0.25">
      <c r="I730" s="2"/>
      <c r="J730" s="2"/>
    </row>
    <row r="731" spans="9:10" x14ac:dyDescent="0.25">
      <c r="I731" s="2"/>
      <c r="J731" s="2"/>
    </row>
    <row r="732" spans="9:10" x14ac:dyDescent="0.25">
      <c r="I732" s="2"/>
      <c r="J732" s="2"/>
    </row>
    <row r="733" spans="9:10" x14ac:dyDescent="0.25">
      <c r="I733" s="2"/>
      <c r="J733" s="2"/>
    </row>
    <row r="734" spans="9:10" x14ac:dyDescent="0.25">
      <c r="I734" s="2"/>
      <c r="J734" s="2"/>
    </row>
    <row r="735" spans="9:10" x14ac:dyDescent="0.25">
      <c r="I735" s="2"/>
      <c r="J735" s="2"/>
    </row>
    <row r="736" spans="9:10" x14ac:dyDescent="0.25">
      <c r="I736" s="2"/>
      <c r="J736" s="2"/>
    </row>
    <row r="737" spans="9:10" x14ac:dyDescent="0.25">
      <c r="I737" s="2"/>
      <c r="J737" s="2"/>
    </row>
    <row r="738" spans="9:10" x14ac:dyDescent="0.25">
      <c r="I738" s="2"/>
      <c r="J738" s="2"/>
    </row>
    <row r="739" spans="9:10" x14ac:dyDescent="0.25">
      <c r="I739" s="2"/>
      <c r="J739" s="2"/>
    </row>
    <row r="740" spans="9:10" x14ac:dyDescent="0.25">
      <c r="I740" s="2"/>
      <c r="J740" s="2"/>
    </row>
    <row r="741" spans="9:10" x14ac:dyDescent="0.25">
      <c r="I741" s="2"/>
      <c r="J741" s="2"/>
    </row>
    <row r="742" spans="9:10" x14ac:dyDescent="0.25">
      <c r="I742" s="2"/>
      <c r="J742" s="2"/>
    </row>
    <row r="743" spans="9:10" x14ac:dyDescent="0.25">
      <c r="I743" s="2"/>
      <c r="J743" s="2"/>
    </row>
    <row r="744" spans="9:10" x14ac:dyDescent="0.25">
      <c r="I744" s="2"/>
      <c r="J744" s="2"/>
    </row>
    <row r="745" spans="9:10" x14ac:dyDescent="0.25">
      <c r="I745" s="2"/>
      <c r="J745" s="2"/>
    </row>
    <row r="746" spans="9:10" x14ac:dyDescent="0.25">
      <c r="I746" s="2"/>
      <c r="J746" s="2"/>
    </row>
    <row r="747" spans="9:10" x14ac:dyDescent="0.25">
      <c r="I747" s="2"/>
      <c r="J747" s="2"/>
    </row>
    <row r="748" spans="9:10" x14ac:dyDescent="0.25">
      <c r="I748" s="2"/>
      <c r="J748" s="2"/>
    </row>
    <row r="749" spans="9:10" x14ac:dyDescent="0.25">
      <c r="I749" s="2"/>
      <c r="J749" s="2"/>
    </row>
    <row r="750" spans="9:10" x14ac:dyDescent="0.25">
      <c r="I750" s="2"/>
      <c r="J750" s="2"/>
    </row>
    <row r="751" spans="9:10" x14ac:dyDescent="0.25">
      <c r="I751" s="2"/>
      <c r="J751" s="2"/>
    </row>
    <row r="752" spans="9:10" x14ac:dyDescent="0.25">
      <c r="I752" s="2"/>
      <c r="J752" s="2"/>
    </row>
    <row r="753" spans="9:10" x14ac:dyDescent="0.25">
      <c r="I753" s="2"/>
      <c r="J753" s="2"/>
    </row>
    <row r="754" spans="9:10" x14ac:dyDescent="0.25">
      <c r="I754" s="2"/>
      <c r="J754" s="2"/>
    </row>
    <row r="755" spans="9:10" x14ac:dyDescent="0.25">
      <c r="I755" s="2"/>
      <c r="J755" s="2"/>
    </row>
    <row r="756" spans="9:10" x14ac:dyDescent="0.25">
      <c r="I756" s="2"/>
      <c r="J756" s="2"/>
    </row>
    <row r="757" spans="9:10" x14ac:dyDescent="0.25">
      <c r="I757" s="2"/>
      <c r="J757" s="2"/>
    </row>
    <row r="758" spans="9:10" x14ac:dyDescent="0.25">
      <c r="I758" s="2"/>
      <c r="J758" s="2"/>
    </row>
    <row r="759" spans="9:10" x14ac:dyDescent="0.25">
      <c r="I759" s="2"/>
      <c r="J759" s="2"/>
    </row>
    <row r="760" spans="9:10" x14ac:dyDescent="0.25">
      <c r="I760" s="2"/>
      <c r="J760" s="2"/>
    </row>
    <row r="761" spans="9:10" x14ac:dyDescent="0.25">
      <c r="I761" s="2"/>
      <c r="J761" s="2"/>
    </row>
    <row r="762" spans="9:10" x14ac:dyDescent="0.25">
      <c r="I762" s="2"/>
      <c r="J762" s="2"/>
    </row>
    <row r="763" spans="9:10" x14ac:dyDescent="0.25">
      <c r="I763" s="2"/>
      <c r="J763" s="2"/>
    </row>
    <row r="764" spans="9:10" x14ac:dyDescent="0.25">
      <c r="I764" s="2"/>
      <c r="J764" s="2"/>
    </row>
    <row r="765" spans="9:10" x14ac:dyDescent="0.25">
      <c r="I765" s="2"/>
      <c r="J765" s="2"/>
    </row>
    <row r="766" spans="9:10" x14ac:dyDescent="0.25">
      <c r="I766" s="2"/>
      <c r="J766" s="2"/>
    </row>
    <row r="767" spans="9:10" x14ac:dyDescent="0.25">
      <c r="I767" s="2"/>
      <c r="J767" s="2"/>
    </row>
    <row r="768" spans="9:10" x14ac:dyDescent="0.25">
      <c r="I768" s="2"/>
      <c r="J768" s="2"/>
    </row>
    <row r="769" spans="9:10" x14ac:dyDescent="0.25">
      <c r="I769" s="2"/>
      <c r="J769" s="2"/>
    </row>
    <row r="770" spans="9:10" x14ac:dyDescent="0.25">
      <c r="I770" s="2"/>
      <c r="J770" s="2"/>
    </row>
    <row r="771" spans="9:10" x14ac:dyDescent="0.25">
      <c r="I771" s="2"/>
      <c r="J771" s="2"/>
    </row>
    <row r="772" spans="9:10" x14ac:dyDescent="0.25">
      <c r="I772" s="2"/>
      <c r="J772" s="2"/>
    </row>
    <row r="773" spans="9:10" x14ac:dyDescent="0.25">
      <c r="I773" s="2"/>
      <c r="J773" s="2"/>
    </row>
    <row r="774" spans="9:10" x14ac:dyDescent="0.25">
      <c r="I774" s="2"/>
      <c r="J774" s="2"/>
    </row>
    <row r="775" spans="9:10" x14ac:dyDescent="0.25">
      <c r="I775" s="2"/>
      <c r="J775" s="2"/>
    </row>
    <row r="776" spans="9:10" x14ac:dyDescent="0.25">
      <c r="I776" s="2"/>
      <c r="J776" s="2"/>
    </row>
    <row r="777" spans="9:10" x14ac:dyDescent="0.25">
      <c r="I777" s="2"/>
      <c r="J777" s="2"/>
    </row>
    <row r="778" spans="9:10" x14ac:dyDescent="0.25">
      <c r="I778" s="2"/>
      <c r="J778" s="2"/>
    </row>
    <row r="779" spans="9:10" x14ac:dyDescent="0.25">
      <c r="I779" s="2"/>
      <c r="J779" s="2"/>
    </row>
    <row r="780" spans="9:10" x14ac:dyDescent="0.25">
      <c r="I780" s="2"/>
      <c r="J780" s="2"/>
    </row>
    <row r="781" spans="9:10" x14ac:dyDescent="0.25">
      <c r="I781" s="2"/>
      <c r="J781" s="2"/>
    </row>
    <row r="782" spans="9:10" x14ac:dyDescent="0.25">
      <c r="I782" s="2"/>
      <c r="J782" s="2"/>
    </row>
    <row r="783" spans="9:10" x14ac:dyDescent="0.25">
      <c r="I783" s="2"/>
      <c r="J783" s="2"/>
    </row>
    <row r="784" spans="9:10" x14ac:dyDescent="0.25">
      <c r="I784" s="2"/>
      <c r="J784" s="2"/>
    </row>
    <row r="785" spans="9:10" x14ac:dyDescent="0.25">
      <c r="I785" s="2"/>
      <c r="J785" s="2"/>
    </row>
    <row r="786" spans="9:10" x14ac:dyDescent="0.25">
      <c r="I786" s="2"/>
      <c r="J786" s="2"/>
    </row>
    <row r="787" spans="9:10" x14ac:dyDescent="0.25">
      <c r="I787" s="2"/>
      <c r="J787" s="2"/>
    </row>
    <row r="788" spans="9:10" x14ac:dyDescent="0.25">
      <c r="I788" s="2"/>
      <c r="J788" s="2"/>
    </row>
    <row r="789" spans="9:10" x14ac:dyDescent="0.25">
      <c r="I789" s="2"/>
      <c r="J789" s="2"/>
    </row>
    <row r="790" spans="9:10" x14ac:dyDescent="0.25">
      <c r="I790" s="2"/>
      <c r="J790" s="2"/>
    </row>
    <row r="791" spans="9:10" x14ac:dyDescent="0.25">
      <c r="I791" s="2"/>
      <c r="J791" s="2"/>
    </row>
    <row r="792" spans="9:10" x14ac:dyDescent="0.25">
      <c r="I792" s="2"/>
      <c r="J792" s="2"/>
    </row>
    <row r="793" spans="9:10" x14ac:dyDescent="0.25">
      <c r="I793" s="2"/>
      <c r="J793" s="2"/>
    </row>
    <row r="794" spans="9:10" x14ac:dyDescent="0.25">
      <c r="I794" s="2"/>
      <c r="J794" s="2"/>
    </row>
    <row r="795" spans="9:10" x14ac:dyDescent="0.25">
      <c r="I795" s="2"/>
      <c r="J795" s="2"/>
    </row>
    <row r="796" spans="9:10" x14ac:dyDescent="0.25">
      <c r="I796" s="2"/>
      <c r="J796" s="2"/>
    </row>
    <row r="797" spans="9:10" x14ac:dyDescent="0.25">
      <c r="I797" s="2"/>
      <c r="J797" s="2"/>
    </row>
    <row r="798" spans="9:10" x14ac:dyDescent="0.25">
      <c r="I798" s="2"/>
      <c r="J798" s="2"/>
    </row>
    <row r="799" spans="9:10" x14ac:dyDescent="0.25">
      <c r="I799" s="2"/>
      <c r="J799" s="2"/>
    </row>
    <row r="800" spans="9:10" x14ac:dyDescent="0.25">
      <c r="I800" s="2"/>
      <c r="J800" s="2"/>
    </row>
    <row r="801" spans="9:10" x14ac:dyDescent="0.25">
      <c r="I801" s="2"/>
      <c r="J801" s="2"/>
    </row>
    <row r="802" spans="9:10" x14ac:dyDescent="0.25">
      <c r="I802" s="2"/>
      <c r="J802" s="2"/>
    </row>
    <row r="803" spans="9:10" x14ac:dyDescent="0.25">
      <c r="I803" s="2"/>
      <c r="J803" s="2"/>
    </row>
    <row r="804" spans="9:10" x14ac:dyDescent="0.25">
      <c r="I804" s="2"/>
      <c r="J804" s="2"/>
    </row>
    <row r="805" spans="9:10" x14ac:dyDescent="0.25">
      <c r="I805" s="2"/>
      <c r="J805" s="2"/>
    </row>
    <row r="806" spans="9:10" x14ac:dyDescent="0.25">
      <c r="I806" s="2"/>
      <c r="J806" s="2"/>
    </row>
    <row r="807" spans="9:10" x14ac:dyDescent="0.25">
      <c r="I807" s="2"/>
      <c r="J807" s="2"/>
    </row>
    <row r="808" spans="9:10" x14ac:dyDescent="0.25">
      <c r="I808" s="2"/>
      <c r="J808" s="2"/>
    </row>
    <row r="809" spans="9:10" x14ac:dyDescent="0.25">
      <c r="I809" s="2"/>
      <c r="J809" s="2"/>
    </row>
    <row r="810" spans="9:10" x14ac:dyDescent="0.25">
      <c r="I810" s="2"/>
      <c r="J810" s="2"/>
    </row>
    <row r="811" spans="9:10" x14ac:dyDescent="0.25">
      <c r="I811" s="2"/>
      <c r="J811" s="2"/>
    </row>
    <row r="812" spans="9:10" x14ac:dyDescent="0.25">
      <c r="I812" s="2"/>
      <c r="J812" s="2"/>
    </row>
    <row r="813" spans="9:10" x14ac:dyDescent="0.25">
      <c r="I813" s="2"/>
      <c r="J813" s="2"/>
    </row>
    <row r="814" spans="9:10" x14ac:dyDescent="0.25">
      <c r="I814" s="2"/>
      <c r="J814" s="2"/>
    </row>
    <row r="815" spans="9:10" x14ac:dyDescent="0.25">
      <c r="I815" s="2"/>
      <c r="J815" s="2"/>
    </row>
    <row r="816" spans="9:10" x14ac:dyDescent="0.25">
      <c r="I816" s="2"/>
      <c r="J816" s="2"/>
    </row>
    <row r="817" spans="9:10" x14ac:dyDescent="0.25">
      <c r="I817" s="2"/>
      <c r="J817" s="2"/>
    </row>
    <row r="818" spans="9:10" x14ac:dyDescent="0.25">
      <c r="I818" s="2"/>
      <c r="J818" s="2"/>
    </row>
    <row r="819" spans="9:10" x14ac:dyDescent="0.25">
      <c r="I819" s="2"/>
      <c r="J819" s="2"/>
    </row>
    <row r="820" spans="9:10" x14ac:dyDescent="0.25">
      <c r="I820" s="2"/>
      <c r="J820" s="2"/>
    </row>
    <row r="821" spans="9:10" x14ac:dyDescent="0.25">
      <c r="I821" s="2"/>
      <c r="J821" s="2"/>
    </row>
    <row r="822" spans="9:10" x14ac:dyDescent="0.25">
      <c r="I822" s="2"/>
      <c r="J822" s="2"/>
    </row>
    <row r="823" spans="9:10" x14ac:dyDescent="0.25">
      <c r="I823" s="2"/>
      <c r="J823" s="2"/>
    </row>
    <row r="824" spans="9:10" x14ac:dyDescent="0.25">
      <c r="I824" s="2"/>
      <c r="J824" s="2"/>
    </row>
    <row r="825" spans="9:10" x14ac:dyDescent="0.25">
      <c r="I825" s="2"/>
      <c r="J825" s="2"/>
    </row>
    <row r="826" spans="9:10" x14ac:dyDescent="0.25">
      <c r="I826" s="2"/>
      <c r="J826" s="2"/>
    </row>
    <row r="827" spans="9:10" x14ac:dyDescent="0.25">
      <c r="I827" s="2"/>
      <c r="J827" s="2"/>
    </row>
    <row r="828" spans="9:10" x14ac:dyDescent="0.25">
      <c r="I828" s="2"/>
      <c r="J828" s="2"/>
    </row>
    <row r="829" spans="9:10" x14ac:dyDescent="0.25">
      <c r="I829" s="2"/>
      <c r="J829" s="2"/>
    </row>
    <row r="830" spans="9:10" x14ac:dyDescent="0.25">
      <c r="I830" s="2"/>
      <c r="J830" s="2"/>
    </row>
    <row r="831" spans="9:10" x14ac:dyDescent="0.25">
      <c r="I831" s="2"/>
      <c r="J831" s="2"/>
    </row>
    <row r="832" spans="9:10" x14ac:dyDescent="0.25">
      <c r="I832" s="2"/>
      <c r="J832" s="2"/>
    </row>
    <row r="833" spans="9:10" x14ac:dyDescent="0.25">
      <c r="I833" s="2"/>
      <c r="J833" s="2"/>
    </row>
    <row r="834" spans="9:10" x14ac:dyDescent="0.25">
      <c r="I834" s="2"/>
      <c r="J834" s="2"/>
    </row>
    <row r="835" spans="9:10" x14ac:dyDescent="0.25">
      <c r="I835" s="2"/>
      <c r="J835" s="2"/>
    </row>
    <row r="836" spans="9:10" x14ac:dyDescent="0.25">
      <c r="I836" s="2"/>
      <c r="J836" s="2"/>
    </row>
    <row r="837" spans="9:10" x14ac:dyDescent="0.25">
      <c r="I837" s="2"/>
      <c r="J837" s="2"/>
    </row>
    <row r="838" spans="9:10" x14ac:dyDescent="0.25">
      <c r="I838" s="2"/>
      <c r="J838" s="2"/>
    </row>
    <row r="839" spans="9:10" x14ac:dyDescent="0.25">
      <c r="I839" s="2"/>
      <c r="J839" s="2"/>
    </row>
    <row r="840" spans="9:10" x14ac:dyDescent="0.25">
      <c r="I840" s="2"/>
      <c r="J840" s="2"/>
    </row>
    <row r="841" spans="9:10" x14ac:dyDescent="0.25">
      <c r="I841" s="2"/>
      <c r="J841" s="2"/>
    </row>
    <row r="842" spans="9:10" x14ac:dyDescent="0.25">
      <c r="I842" s="2"/>
      <c r="J842" s="2"/>
    </row>
    <row r="843" spans="9:10" x14ac:dyDescent="0.25">
      <c r="I843" s="2"/>
      <c r="J843" s="2"/>
    </row>
    <row r="844" spans="9:10" x14ac:dyDescent="0.25">
      <c r="I844" s="2"/>
      <c r="J844" s="2"/>
    </row>
    <row r="845" spans="9:10" x14ac:dyDescent="0.25">
      <c r="I845" s="2"/>
      <c r="J845" s="2"/>
    </row>
    <row r="846" spans="9:10" x14ac:dyDescent="0.25">
      <c r="I846" s="2"/>
      <c r="J846" s="2"/>
    </row>
    <row r="847" spans="9:10" x14ac:dyDescent="0.25">
      <c r="I847" s="2"/>
      <c r="J847" s="2"/>
    </row>
    <row r="848" spans="9:10" x14ac:dyDescent="0.25">
      <c r="I848" s="2"/>
      <c r="J848" s="2"/>
    </row>
    <row r="849" spans="9:10" x14ac:dyDescent="0.25">
      <c r="I849" s="2"/>
      <c r="J849" s="2"/>
    </row>
    <row r="850" spans="9:10" x14ac:dyDescent="0.25">
      <c r="I850" s="2"/>
      <c r="J850" s="2"/>
    </row>
    <row r="851" spans="9:10" x14ac:dyDescent="0.25">
      <c r="I851" s="2"/>
      <c r="J851" s="2"/>
    </row>
    <row r="852" spans="9:10" x14ac:dyDescent="0.25">
      <c r="I852" s="2"/>
      <c r="J852" s="2"/>
    </row>
    <row r="853" spans="9:10" x14ac:dyDescent="0.25">
      <c r="I853" s="2"/>
      <c r="J853" s="2"/>
    </row>
    <row r="854" spans="9:10" x14ac:dyDescent="0.25">
      <c r="I854" s="2"/>
      <c r="J854" s="2"/>
    </row>
    <row r="855" spans="9:10" x14ac:dyDescent="0.25">
      <c r="I855" s="2"/>
      <c r="J855" s="2"/>
    </row>
    <row r="856" spans="9:10" x14ac:dyDescent="0.25">
      <c r="I856" s="2"/>
      <c r="J856" s="2"/>
    </row>
    <row r="857" spans="9:10" x14ac:dyDescent="0.25">
      <c r="I857" s="2"/>
      <c r="J857" s="2"/>
    </row>
    <row r="858" spans="9:10" x14ac:dyDescent="0.25">
      <c r="I858" s="2"/>
      <c r="J858" s="2"/>
    </row>
    <row r="859" spans="9:10" x14ac:dyDescent="0.25">
      <c r="I859" s="2"/>
      <c r="J859" s="2"/>
    </row>
    <row r="860" spans="9:10" x14ac:dyDescent="0.25">
      <c r="I860" s="2"/>
      <c r="J860" s="2"/>
    </row>
    <row r="861" spans="9:10" x14ac:dyDescent="0.25">
      <c r="I861" s="2"/>
      <c r="J861" s="2"/>
    </row>
    <row r="862" spans="9:10" x14ac:dyDescent="0.25">
      <c r="I862" s="2"/>
      <c r="J862" s="2"/>
    </row>
    <row r="863" spans="9:10" x14ac:dyDescent="0.25">
      <c r="I863" s="2"/>
      <c r="J863" s="2"/>
    </row>
    <row r="864" spans="9:10" x14ac:dyDescent="0.25">
      <c r="I864" s="2"/>
      <c r="J864" s="2"/>
    </row>
    <row r="865" spans="9:10" x14ac:dyDescent="0.25">
      <c r="I865" s="2"/>
      <c r="J865" s="2"/>
    </row>
    <row r="866" spans="9:10" x14ac:dyDescent="0.25">
      <c r="I866" s="2"/>
      <c r="J866" s="2"/>
    </row>
    <row r="867" spans="9:10" x14ac:dyDescent="0.25">
      <c r="I867" s="2"/>
      <c r="J867" s="2"/>
    </row>
    <row r="868" spans="9:10" x14ac:dyDescent="0.25">
      <c r="I868" s="2"/>
      <c r="J868" s="2"/>
    </row>
    <row r="869" spans="9:10" x14ac:dyDescent="0.25">
      <c r="I869" s="2"/>
      <c r="J869" s="2"/>
    </row>
    <row r="870" spans="9:10" x14ac:dyDescent="0.25">
      <c r="I870" s="2"/>
      <c r="J870" s="2"/>
    </row>
    <row r="871" spans="9:10" x14ac:dyDescent="0.25">
      <c r="I871" s="2"/>
      <c r="J871" s="2"/>
    </row>
    <row r="872" spans="9:10" x14ac:dyDescent="0.25">
      <c r="I872" s="2"/>
      <c r="J872" s="2"/>
    </row>
    <row r="873" spans="9:10" x14ac:dyDescent="0.25">
      <c r="I873" s="2"/>
      <c r="J873" s="2"/>
    </row>
    <row r="874" spans="9:10" x14ac:dyDescent="0.25">
      <c r="I874" s="2"/>
      <c r="J874" s="2"/>
    </row>
    <row r="875" spans="9:10" x14ac:dyDescent="0.25">
      <c r="I875" s="2"/>
      <c r="J875" s="2"/>
    </row>
    <row r="876" spans="9:10" x14ac:dyDescent="0.25">
      <c r="I876" s="2"/>
      <c r="J876" s="2"/>
    </row>
    <row r="877" spans="9:10" x14ac:dyDescent="0.25">
      <c r="I877" s="2"/>
      <c r="J877" s="2"/>
    </row>
    <row r="878" spans="9:10" x14ac:dyDescent="0.25">
      <c r="I878" s="2"/>
      <c r="J878" s="2"/>
    </row>
    <row r="879" spans="9:10" x14ac:dyDescent="0.25">
      <c r="I879" s="2"/>
      <c r="J879" s="2"/>
    </row>
    <row r="880" spans="9:10" x14ac:dyDescent="0.25">
      <c r="I880" s="2"/>
      <c r="J880" s="2"/>
    </row>
    <row r="881" spans="9:10" x14ac:dyDescent="0.25">
      <c r="I881" s="2"/>
      <c r="J881" s="2"/>
    </row>
    <row r="882" spans="9:10" x14ac:dyDescent="0.25">
      <c r="I882" s="2"/>
      <c r="J882" s="2"/>
    </row>
    <row r="883" spans="9:10" x14ac:dyDescent="0.25">
      <c r="I883" s="2"/>
      <c r="J883" s="2"/>
    </row>
    <row r="884" spans="9:10" x14ac:dyDescent="0.25">
      <c r="I884" s="2"/>
      <c r="J884" s="2"/>
    </row>
    <row r="885" spans="9:10" x14ac:dyDescent="0.25">
      <c r="I885" s="2"/>
      <c r="J885" s="2"/>
    </row>
    <row r="886" spans="9:10" x14ac:dyDescent="0.25">
      <c r="I886" s="2"/>
      <c r="J886" s="2"/>
    </row>
    <row r="887" spans="9:10" x14ac:dyDescent="0.25">
      <c r="I887" s="2"/>
      <c r="J887" s="2"/>
    </row>
    <row r="888" spans="9:10" x14ac:dyDescent="0.25">
      <c r="I888" s="2"/>
      <c r="J888" s="2"/>
    </row>
    <row r="889" spans="9:10" x14ac:dyDescent="0.25">
      <c r="I889" s="2"/>
      <c r="J889" s="2"/>
    </row>
    <row r="890" spans="9:10" x14ac:dyDescent="0.25">
      <c r="I890" s="2"/>
      <c r="J890" s="2"/>
    </row>
    <row r="891" spans="9:10" x14ac:dyDescent="0.25">
      <c r="I891" s="2"/>
      <c r="J891" s="2"/>
    </row>
    <row r="892" spans="9:10" x14ac:dyDescent="0.25">
      <c r="I892" s="2"/>
      <c r="J892" s="2"/>
    </row>
    <row r="893" spans="9:10" x14ac:dyDescent="0.25">
      <c r="I893" s="2"/>
      <c r="J893" s="2"/>
    </row>
    <row r="894" spans="9:10" x14ac:dyDescent="0.25">
      <c r="I894" s="2"/>
      <c r="J894" s="2"/>
    </row>
    <row r="895" spans="9:10" x14ac:dyDescent="0.25">
      <c r="I895" s="2"/>
      <c r="J895" s="2"/>
    </row>
    <row r="896" spans="9:10" x14ac:dyDescent="0.25">
      <c r="I896" s="2"/>
      <c r="J896" s="2"/>
    </row>
    <row r="897" spans="9:10" x14ac:dyDescent="0.25">
      <c r="I897" s="2"/>
      <c r="J897" s="2"/>
    </row>
    <row r="898" spans="9:10" x14ac:dyDescent="0.25">
      <c r="I898" s="2"/>
      <c r="J898" s="2"/>
    </row>
    <row r="899" spans="9:10" x14ac:dyDescent="0.25">
      <c r="I899" s="2"/>
      <c r="J899" s="2"/>
    </row>
    <row r="900" spans="9:10" x14ac:dyDescent="0.25">
      <c r="I900" s="2"/>
      <c r="J900" s="2"/>
    </row>
    <row r="901" spans="9:10" x14ac:dyDescent="0.25">
      <c r="I901" s="2"/>
      <c r="J901" s="2"/>
    </row>
    <row r="902" spans="9:10" x14ac:dyDescent="0.25">
      <c r="I902" s="2"/>
      <c r="J902" s="2"/>
    </row>
    <row r="903" spans="9:10" x14ac:dyDescent="0.25">
      <c r="I903" s="2"/>
      <c r="J903" s="2"/>
    </row>
    <row r="904" spans="9:10" x14ac:dyDescent="0.25">
      <c r="I904" s="2"/>
      <c r="J904" s="2"/>
    </row>
    <row r="905" spans="9:10" x14ac:dyDescent="0.25">
      <c r="I905" s="2"/>
      <c r="J905" s="2"/>
    </row>
    <row r="906" spans="9:10" x14ac:dyDescent="0.25">
      <c r="I906" s="2"/>
      <c r="J906" s="2"/>
    </row>
    <row r="907" spans="9:10" x14ac:dyDescent="0.25">
      <c r="I907" s="2"/>
      <c r="J907" s="2"/>
    </row>
    <row r="908" spans="9:10" x14ac:dyDescent="0.25">
      <c r="I908" s="2"/>
      <c r="J908" s="2"/>
    </row>
    <row r="909" spans="9:10" x14ac:dyDescent="0.25">
      <c r="I909" s="2"/>
      <c r="J909" s="2"/>
    </row>
    <row r="910" spans="9:10" x14ac:dyDescent="0.25">
      <c r="I910" s="2"/>
      <c r="J910" s="2"/>
    </row>
    <row r="911" spans="9:10" x14ac:dyDescent="0.25">
      <c r="I911" s="2"/>
      <c r="J911" s="2"/>
    </row>
    <row r="912" spans="9:10" x14ac:dyDescent="0.25">
      <c r="I912" s="2"/>
      <c r="J912" s="2"/>
    </row>
    <row r="913" spans="9:10" x14ac:dyDescent="0.25">
      <c r="I913" s="2"/>
      <c r="J913" s="2"/>
    </row>
    <row r="914" spans="9:10" x14ac:dyDescent="0.25">
      <c r="I914" s="2"/>
      <c r="J914" s="2"/>
    </row>
    <row r="915" spans="9:10" x14ac:dyDescent="0.25">
      <c r="I915" s="2"/>
      <c r="J915" s="2"/>
    </row>
    <row r="916" spans="9:10" x14ac:dyDescent="0.25">
      <c r="I916" s="2"/>
      <c r="J916" s="2"/>
    </row>
    <row r="917" spans="9:10" x14ac:dyDescent="0.25">
      <c r="I917" s="2"/>
      <c r="J917" s="2"/>
    </row>
    <row r="918" spans="9:10" x14ac:dyDescent="0.25">
      <c r="I918" s="2"/>
      <c r="J918" s="2"/>
    </row>
    <row r="919" spans="9:10" x14ac:dyDescent="0.25">
      <c r="I919" s="2"/>
      <c r="J919" s="2"/>
    </row>
    <row r="920" spans="9:10" x14ac:dyDescent="0.25">
      <c r="I920" s="2"/>
      <c r="J920" s="2"/>
    </row>
    <row r="921" spans="9:10" x14ac:dyDescent="0.25">
      <c r="I921" s="2"/>
      <c r="J921" s="2"/>
    </row>
    <row r="922" spans="9:10" x14ac:dyDescent="0.25">
      <c r="I922" s="2"/>
      <c r="J922" s="2"/>
    </row>
    <row r="923" spans="9:10" x14ac:dyDescent="0.25">
      <c r="I923" s="2"/>
      <c r="J923" s="2"/>
    </row>
    <row r="924" spans="9:10" x14ac:dyDescent="0.25">
      <c r="I924" s="2"/>
      <c r="J924" s="2"/>
    </row>
    <row r="925" spans="9:10" x14ac:dyDescent="0.25">
      <c r="I925" s="2"/>
      <c r="J925" s="2"/>
    </row>
    <row r="926" spans="9:10" x14ac:dyDescent="0.25">
      <c r="I926" s="2"/>
      <c r="J926" s="2"/>
    </row>
    <row r="927" spans="9:10" x14ac:dyDescent="0.25">
      <c r="I927" s="2"/>
      <c r="J927" s="2"/>
    </row>
    <row r="928" spans="9:10" x14ac:dyDescent="0.25">
      <c r="I928" s="2"/>
      <c r="J928" s="2"/>
    </row>
    <row r="929" spans="9:10" x14ac:dyDescent="0.25">
      <c r="I929" s="2"/>
      <c r="J929" s="2"/>
    </row>
    <row r="930" spans="9:10" x14ac:dyDescent="0.25">
      <c r="I930" s="2"/>
      <c r="J930" s="2"/>
    </row>
    <row r="931" spans="9:10" x14ac:dyDescent="0.25">
      <c r="I931" s="2"/>
      <c r="J931" s="2"/>
    </row>
    <row r="932" spans="9:10" x14ac:dyDescent="0.25">
      <c r="I932" s="2"/>
      <c r="J932" s="2"/>
    </row>
    <row r="933" spans="9:10" x14ac:dyDescent="0.25">
      <c r="I933" s="2"/>
      <c r="J933" s="2"/>
    </row>
    <row r="934" spans="9:10" x14ac:dyDescent="0.25">
      <c r="I934" s="2"/>
      <c r="J934" s="2"/>
    </row>
    <row r="935" spans="9:10" x14ac:dyDescent="0.25">
      <c r="I935" s="2"/>
      <c r="J935" s="2"/>
    </row>
    <row r="936" spans="9:10" x14ac:dyDescent="0.25">
      <c r="I936" s="2"/>
      <c r="J936" s="2"/>
    </row>
    <row r="937" spans="9:10" x14ac:dyDescent="0.25">
      <c r="I937" s="2"/>
      <c r="J937" s="2"/>
    </row>
    <row r="938" spans="9:10" x14ac:dyDescent="0.25">
      <c r="I938" s="2"/>
      <c r="J938" s="2"/>
    </row>
    <row r="939" spans="9:10" x14ac:dyDescent="0.25">
      <c r="I939" s="2"/>
      <c r="J939" s="2"/>
    </row>
    <row r="940" spans="9:10" x14ac:dyDescent="0.25">
      <c r="I940" s="2"/>
      <c r="J940" s="2"/>
    </row>
    <row r="941" spans="9:10" x14ac:dyDescent="0.25">
      <c r="I941" s="2"/>
      <c r="J941" s="2"/>
    </row>
    <row r="942" spans="9:10" x14ac:dyDescent="0.25">
      <c r="I942" s="2"/>
      <c r="J942" s="2"/>
    </row>
    <row r="943" spans="9:10" x14ac:dyDescent="0.25">
      <c r="I943" s="2"/>
      <c r="J943" s="2"/>
    </row>
    <row r="944" spans="9:10" x14ac:dyDescent="0.25">
      <c r="I944" s="2"/>
      <c r="J944" s="2"/>
    </row>
    <row r="945" spans="9:10" x14ac:dyDescent="0.25">
      <c r="I945" s="2"/>
      <c r="J945" s="2"/>
    </row>
    <row r="946" spans="9:10" x14ac:dyDescent="0.25">
      <c r="I946" s="2"/>
      <c r="J946" s="2"/>
    </row>
    <row r="947" spans="9:10" x14ac:dyDescent="0.25">
      <c r="I947" s="2"/>
      <c r="J947" s="2"/>
    </row>
    <row r="948" spans="9:10" x14ac:dyDescent="0.25">
      <c r="I948" s="2"/>
      <c r="J948" s="2"/>
    </row>
    <row r="949" spans="9:10" x14ac:dyDescent="0.25">
      <c r="I949" s="2"/>
      <c r="J949" s="2"/>
    </row>
    <row r="950" spans="9:10" x14ac:dyDescent="0.25">
      <c r="I950" s="2"/>
      <c r="J950" s="2"/>
    </row>
    <row r="951" spans="9:10" x14ac:dyDescent="0.25">
      <c r="I951" s="2"/>
      <c r="J951" s="2"/>
    </row>
    <row r="952" spans="9:10" x14ac:dyDescent="0.25">
      <c r="I952" s="2"/>
      <c r="J952" s="2"/>
    </row>
    <row r="953" spans="9:10" x14ac:dyDescent="0.25">
      <c r="I953" s="2"/>
      <c r="J953" s="2"/>
    </row>
    <row r="954" spans="9:10" x14ac:dyDescent="0.25">
      <c r="I954" s="2"/>
      <c r="J954" s="2"/>
    </row>
    <row r="955" spans="9:10" x14ac:dyDescent="0.25">
      <c r="I955" s="2"/>
      <c r="J955" s="2"/>
    </row>
    <row r="956" spans="9:10" x14ac:dyDescent="0.25">
      <c r="I956" s="2"/>
      <c r="J956" s="2"/>
    </row>
    <row r="957" spans="9:10" x14ac:dyDescent="0.25">
      <c r="I957" s="2"/>
      <c r="J957" s="2"/>
    </row>
    <row r="958" spans="9:10" x14ac:dyDescent="0.25">
      <c r="I958" s="2"/>
      <c r="J958" s="2"/>
    </row>
    <row r="959" spans="9:10" x14ac:dyDescent="0.25">
      <c r="I959" s="2"/>
      <c r="J959" s="2"/>
    </row>
    <row r="960" spans="9:10" x14ac:dyDescent="0.25">
      <c r="I960" s="2"/>
      <c r="J960" s="2"/>
    </row>
    <row r="961" spans="9:10" x14ac:dyDescent="0.25">
      <c r="I961" s="2"/>
      <c r="J961" s="2"/>
    </row>
    <row r="962" spans="9:10" x14ac:dyDescent="0.25">
      <c r="I962" s="2"/>
      <c r="J962" s="2"/>
    </row>
    <row r="963" spans="9:10" x14ac:dyDescent="0.25">
      <c r="I963" s="2"/>
      <c r="J963" s="2"/>
    </row>
    <row r="964" spans="9:10" x14ac:dyDescent="0.25">
      <c r="I964" s="2"/>
      <c r="J964" s="2"/>
    </row>
    <row r="965" spans="9:10" x14ac:dyDescent="0.25">
      <c r="I965" s="2"/>
      <c r="J965" s="2"/>
    </row>
    <row r="966" spans="9:10" x14ac:dyDescent="0.25">
      <c r="I966" s="2"/>
      <c r="J966" s="2"/>
    </row>
    <row r="967" spans="9:10" x14ac:dyDescent="0.25">
      <c r="I967" s="2"/>
      <c r="J967" s="2"/>
    </row>
    <row r="968" spans="9:10" x14ac:dyDescent="0.25">
      <c r="I968" s="2"/>
      <c r="J968" s="2"/>
    </row>
    <row r="969" spans="9:10" x14ac:dyDescent="0.25">
      <c r="I969" s="2"/>
      <c r="J969" s="2"/>
    </row>
    <row r="970" spans="9:10" x14ac:dyDescent="0.25">
      <c r="I970" s="2"/>
      <c r="J970" s="2"/>
    </row>
    <row r="971" spans="9:10" x14ac:dyDescent="0.25">
      <c r="I971" s="2"/>
      <c r="J971" s="2"/>
    </row>
    <row r="972" spans="9:10" x14ac:dyDescent="0.25">
      <c r="I972" s="2"/>
      <c r="J972" s="2"/>
    </row>
    <row r="973" spans="9:10" x14ac:dyDescent="0.25">
      <c r="I973" s="2"/>
      <c r="J973" s="2"/>
    </row>
    <row r="974" spans="9:10" x14ac:dyDescent="0.25">
      <c r="I974" s="2"/>
      <c r="J974" s="2"/>
    </row>
    <row r="975" spans="9:10" x14ac:dyDescent="0.25">
      <c r="I975" s="2"/>
      <c r="J975" s="2"/>
    </row>
    <row r="976" spans="9:10" x14ac:dyDescent="0.25">
      <c r="I976" s="2"/>
      <c r="J976" s="2"/>
    </row>
    <row r="977" spans="9:10" x14ac:dyDescent="0.25">
      <c r="I977" s="2"/>
      <c r="J977" s="2"/>
    </row>
    <row r="978" spans="9:10" x14ac:dyDescent="0.25">
      <c r="I978" s="2"/>
      <c r="J978" s="2"/>
    </row>
    <row r="979" spans="9:10" x14ac:dyDescent="0.25">
      <c r="I979" s="2"/>
      <c r="J979" s="2"/>
    </row>
    <row r="980" spans="9:10" x14ac:dyDescent="0.25">
      <c r="I980" s="2"/>
      <c r="J980" s="2"/>
    </row>
    <row r="981" spans="9:10" x14ac:dyDescent="0.25">
      <c r="I981" s="2"/>
      <c r="J981" s="2"/>
    </row>
    <row r="982" spans="9:10" x14ac:dyDescent="0.25">
      <c r="I982" s="2"/>
      <c r="J982" s="2"/>
    </row>
    <row r="983" spans="9:10" x14ac:dyDescent="0.25">
      <c r="I983" s="2"/>
      <c r="J983" s="2"/>
    </row>
    <row r="984" spans="9:10" x14ac:dyDescent="0.25">
      <c r="I984" s="2"/>
      <c r="J984" s="2"/>
    </row>
    <row r="985" spans="9:10" x14ac:dyDescent="0.25">
      <c r="I985" s="2"/>
      <c r="J985" s="2"/>
    </row>
    <row r="986" spans="9:10" x14ac:dyDescent="0.25">
      <c r="I986" s="2"/>
      <c r="J986" s="2"/>
    </row>
    <row r="987" spans="9:10" x14ac:dyDescent="0.25">
      <c r="I987" s="2"/>
      <c r="J987" s="2"/>
    </row>
    <row r="988" spans="9:10" x14ac:dyDescent="0.25">
      <c r="I988" s="2"/>
      <c r="J988" s="2"/>
    </row>
    <row r="989" spans="9:10" x14ac:dyDescent="0.25">
      <c r="I989" s="2"/>
      <c r="J989" s="2"/>
    </row>
    <row r="990" spans="9:10" x14ac:dyDescent="0.25">
      <c r="I990" s="2"/>
      <c r="J990" s="2"/>
    </row>
    <row r="991" spans="9:10" x14ac:dyDescent="0.25">
      <c r="I991" s="2"/>
      <c r="J991" s="2"/>
    </row>
    <row r="992" spans="9:10" x14ac:dyDescent="0.25">
      <c r="I992" s="2"/>
      <c r="J992" s="2"/>
    </row>
    <row r="993" spans="9:10" x14ac:dyDescent="0.25">
      <c r="I993" s="2"/>
      <c r="J993" s="2"/>
    </row>
    <row r="994" spans="9:10" x14ac:dyDescent="0.25">
      <c r="I994" s="2"/>
      <c r="J994" s="2"/>
    </row>
    <row r="995" spans="9:10" x14ac:dyDescent="0.25">
      <c r="I995" s="2"/>
      <c r="J995" s="2"/>
    </row>
    <row r="996" spans="9:10" x14ac:dyDescent="0.25">
      <c r="I996" s="2"/>
      <c r="J996" s="2"/>
    </row>
    <row r="997" spans="9:10" x14ac:dyDescent="0.25">
      <c r="I997" s="2"/>
      <c r="J997" s="2"/>
    </row>
    <row r="998" spans="9:10" x14ac:dyDescent="0.25">
      <c r="I998" s="2"/>
      <c r="J998" s="2"/>
    </row>
    <row r="999" spans="9:10" x14ac:dyDescent="0.25">
      <c r="I999" s="2"/>
      <c r="J999" s="2"/>
    </row>
    <row r="1000" spans="9:10" x14ac:dyDescent="0.25">
      <c r="I1000" s="2"/>
      <c r="J1000" s="2"/>
    </row>
    <row r="1001" spans="9:10" x14ac:dyDescent="0.25">
      <c r="I1001" s="2"/>
      <c r="J1001" s="2"/>
    </row>
    <row r="1002" spans="9:10" x14ac:dyDescent="0.25">
      <c r="I1002" s="2"/>
      <c r="J1002" s="2"/>
    </row>
    <row r="1003" spans="9:10" x14ac:dyDescent="0.25">
      <c r="I1003" s="2"/>
      <c r="J1003" s="2"/>
    </row>
    <row r="1004" spans="9:10" x14ac:dyDescent="0.25">
      <c r="I1004" s="2"/>
      <c r="J1004" s="2"/>
    </row>
    <row r="1005" spans="9:10" x14ac:dyDescent="0.25">
      <c r="I1005" s="2"/>
      <c r="J1005" s="2"/>
    </row>
    <row r="1006" spans="9:10" x14ac:dyDescent="0.25">
      <c r="I1006" s="2"/>
      <c r="J1006" s="2"/>
    </row>
    <row r="1007" spans="9:10" x14ac:dyDescent="0.25">
      <c r="I1007" s="2"/>
      <c r="J1007" s="2"/>
    </row>
    <row r="1008" spans="9:10" x14ac:dyDescent="0.25">
      <c r="I1008" s="2"/>
      <c r="J1008" s="2"/>
    </row>
    <row r="1009" spans="9:10" x14ac:dyDescent="0.25">
      <c r="I1009" s="2"/>
      <c r="J1009" s="2"/>
    </row>
    <row r="1010" spans="9:10" x14ac:dyDescent="0.25">
      <c r="I1010" s="2"/>
      <c r="J1010" s="2"/>
    </row>
    <row r="1011" spans="9:10" x14ac:dyDescent="0.25">
      <c r="I1011" s="2"/>
      <c r="J1011" s="2"/>
    </row>
    <row r="1012" spans="9:10" x14ac:dyDescent="0.25">
      <c r="I1012" s="2"/>
      <c r="J1012" s="2"/>
    </row>
    <row r="1013" spans="9:10" x14ac:dyDescent="0.25">
      <c r="I1013" s="2"/>
      <c r="J1013" s="2"/>
    </row>
    <row r="1014" spans="9:10" x14ac:dyDescent="0.25">
      <c r="I1014" s="2"/>
      <c r="J1014" s="2"/>
    </row>
    <row r="1015" spans="9:10" x14ac:dyDescent="0.25">
      <c r="I1015" s="2"/>
      <c r="J1015" s="2"/>
    </row>
    <row r="1016" spans="9:10" x14ac:dyDescent="0.25">
      <c r="I1016" s="2"/>
      <c r="J1016" s="2"/>
    </row>
    <row r="1017" spans="9:10" x14ac:dyDescent="0.25">
      <c r="I1017" s="2"/>
      <c r="J1017" s="2"/>
    </row>
    <row r="1018" spans="9:10" x14ac:dyDescent="0.25">
      <c r="I1018" s="2"/>
      <c r="J1018" s="2"/>
    </row>
    <row r="1019" spans="9:10" x14ac:dyDescent="0.25">
      <c r="I1019" s="2"/>
      <c r="J1019" s="2"/>
    </row>
    <row r="1020" spans="9:10" x14ac:dyDescent="0.25">
      <c r="I1020" s="2"/>
      <c r="J1020" s="2"/>
    </row>
    <row r="1021" spans="9:10" x14ac:dyDescent="0.25">
      <c r="I1021" s="2"/>
      <c r="J1021" s="2"/>
    </row>
    <row r="1022" spans="9:10" x14ac:dyDescent="0.25">
      <c r="I1022" s="2"/>
      <c r="J1022" s="2"/>
    </row>
    <row r="1023" spans="9:10" x14ac:dyDescent="0.25">
      <c r="I1023" s="2"/>
      <c r="J1023" s="2"/>
    </row>
    <row r="1024" spans="9:10" x14ac:dyDescent="0.25">
      <c r="I1024" s="2"/>
      <c r="J1024" s="2"/>
    </row>
    <row r="1025" spans="9:10" x14ac:dyDescent="0.25">
      <c r="I1025" s="2"/>
      <c r="J1025" s="2"/>
    </row>
    <row r="1026" spans="9:10" x14ac:dyDescent="0.25">
      <c r="I1026" s="2"/>
      <c r="J1026" s="2"/>
    </row>
    <row r="1027" spans="9:10" x14ac:dyDescent="0.25">
      <c r="I1027" s="2"/>
      <c r="J1027" s="2"/>
    </row>
    <row r="1028" spans="9:10" x14ac:dyDescent="0.25">
      <c r="I1028" s="2"/>
      <c r="J1028" s="2"/>
    </row>
    <row r="1029" spans="9:10" x14ac:dyDescent="0.25">
      <c r="I1029" s="2"/>
      <c r="J1029" s="2"/>
    </row>
    <row r="1030" spans="9:10" x14ac:dyDescent="0.25">
      <c r="I1030" s="2"/>
      <c r="J1030" s="2"/>
    </row>
    <row r="1031" spans="9:10" x14ac:dyDescent="0.25">
      <c r="I1031" s="2"/>
      <c r="J1031" s="2"/>
    </row>
    <row r="1032" spans="9:10" x14ac:dyDescent="0.25">
      <c r="I1032" s="2"/>
      <c r="J1032" s="2"/>
    </row>
    <row r="1033" spans="9:10" x14ac:dyDescent="0.25">
      <c r="I1033" s="2"/>
      <c r="J1033" s="2"/>
    </row>
    <row r="1034" spans="9:10" x14ac:dyDescent="0.25">
      <c r="I1034" s="2"/>
      <c r="J1034" s="2"/>
    </row>
    <row r="1035" spans="9:10" x14ac:dyDescent="0.25">
      <c r="I1035" s="2"/>
      <c r="J1035" s="2"/>
    </row>
    <row r="1036" spans="9:10" x14ac:dyDescent="0.25">
      <c r="I1036" s="2"/>
      <c r="J1036" s="2"/>
    </row>
    <row r="1037" spans="9:10" x14ac:dyDescent="0.25">
      <c r="I1037" s="2"/>
      <c r="J1037" s="2"/>
    </row>
    <row r="1038" spans="9:10" x14ac:dyDescent="0.25">
      <c r="I1038" s="2"/>
      <c r="J1038" s="2"/>
    </row>
    <row r="1039" spans="9:10" x14ac:dyDescent="0.25">
      <c r="I1039" s="2"/>
      <c r="J1039" s="2"/>
    </row>
    <row r="1040" spans="9:10" x14ac:dyDescent="0.25">
      <c r="I1040" s="2"/>
      <c r="J1040" s="2"/>
    </row>
    <row r="1041" spans="9:10" x14ac:dyDescent="0.25">
      <c r="I1041" s="2"/>
      <c r="J1041" s="2"/>
    </row>
    <row r="1042" spans="9:10" x14ac:dyDescent="0.25">
      <c r="I1042" s="2"/>
      <c r="J1042" s="2"/>
    </row>
    <row r="1043" spans="9:10" x14ac:dyDescent="0.25">
      <c r="I1043" s="2"/>
      <c r="J1043" s="2"/>
    </row>
    <row r="1044" spans="9:10" x14ac:dyDescent="0.25">
      <c r="I1044" s="2"/>
      <c r="J1044" s="2"/>
    </row>
    <row r="1045" spans="9:10" x14ac:dyDescent="0.25">
      <c r="I1045" s="2"/>
      <c r="J1045" s="2"/>
    </row>
    <row r="1046" spans="9:10" x14ac:dyDescent="0.25">
      <c r="I1046" s="2"/>
      <c r="J1046" s="2"/>
    </row>
    <row r="1047" spans="9:10" x14ac:dyDescent="0.25">
      <c r="I1047" s="2"/>
      <c r="J1047" s="2"/>
    </row>
    <row r="1048" spans="9:10" x14ac:dyDescent="0.25">
      <c r="I1048" s="2"/>
      <c r="J1048" s="2"/>
    </row>
    <row r="1049" spans="9:10" x14ac:dyDescent="0.25">
      <c r="I1049" s="2"/>
      <c r="J1049" s="2"/>
    </row>
    <row r="1050" spans="9:10" x14ac:dyDescent="0.25">
      <c r="I1050" s="2"/>
      <c r="J1050" s="2"/>
    </row>
    <row r="1051" spans="9:10" x14ac:dyDescent="0.25">
      <c r="I1051" s="2"/>
      <c r="J1051" s="2"/>
    </row>
    <row r="1052" spans="9:10" x14ac:dyDescent="0.25">
      <c r="I1052" s="2"/>
      <c r="J1052" s="2"/>
    </row>
    <row r="1053" spans="9:10" x14ac:dyDescent="0.25">
      <c r="I1053" s="2"/>
      <c r="J1053" s="2"/>
    </row>
    <row r="1054" spans="9:10" x14ac:dyDescent="0.25">
      <c r="I1054" s="2"/>
      <c r="J1054" s="2"/>
    </row>
    <row r="1055" spans="9:10" x14ac:dyDescent="0.25">
      <c r="I1055" s="2"/>
      <c r="J1055" s="2"/>
    </row>
    <row r="1056" spans="9:10" x14ac:dyDescent="0.25">
      <c r="I1056" s="2"/>
      <c r="J1056" s="2"/>
    </row>
    <row r="1057" spans="9:10" x14ac:dyDescent="0.25">
      <c r="I1057" s="2"/>
      <c r="J1057" s="2"/>
    </row>
    <row r="1058" spans="9:10" x14ac:dyDescent="0.25">
      <c r="I1058" s="2"/>
      <c r="J1058" s="2"/>
    </row>
    <row r="1059" spans="9:10" x14ac:dyDescent="0.25">
      <c r="I1059" s="2"/>
      <c r="J1059" s="2"/>
    </row>
    <row r="1060" spans="9:10" x14ac:dyDescent="0.25">
      <c r="I1060" s="2"/>
      <c r="J1060" s="2"/>
    </row>
    <row r="1061" spans="9:10" x14ac:dyDescent="0.25">
      <c r="I1061" s="2"/>
      <c r="J1061" s="2"/>
    </row>
    <row r="1062" spans="9:10" x14ac:dyDescent="0.25">
      <c r="I1062" s="2"/>
      <c r="J1062" s="2"/>
    </row>
    <row r="1063" spans="9:10" x14ac:dyDescent="0.25">
      <c r="I1063" s="2"/>
      <c r="J1063" s="2"/>
    </row>
    <row r="1064" spans="9:10" x14ac:dyDescent="0.25">
      <c r="I1064" s="2"/>
      <c r="J1064" s="2"/>
    </row>
    <row r="1065" spans="9:10" x14ac:dyDescent="0.25">
      <c r="I1065" s="2"/>
      <c r="J1065" s="2"/>
    </row>
    <row r="1066" spans="9:10" x14ac:dyDescent="0.25">
      <c r="I1066" s="2"/>
      <c r="J1066" s="2"/>
    </row>
    <row r="1067" spans="9:10" x14ac:dyDescent="0.25">
      <c r="I1067" s="2"/>
      <c r="J1067" s="2"/>
    </row>
    <row r="1068" spans="9:10" x14ac:dyDescent="0.25">
      <c r="I1068" s="2"/>
      <c r="J1068" s="2"/>
    </row>
    <row r="1069" spans="9:10" x14ac:dyDescent="0.25">
      <c r="I1069" s="2"/>
      <c r="J1069" s="2"/>
    </row>
    <row r="1070" spans="9:10" x14ac:dyDescent="0.25">
      <c r="I1070" s="2"/>
      <c r="J1070" s="2"/>
    </row>
    <row r="1071" spans="9:10" x14ac:dyDescent="0.25">
      <c r="I1071" s="2"/>
      <c r="J1071" s="2"/>
    </row>
    <row r="1072" spans="9:10" x14ac:dyDescent="0.25">
      <c r="I1072" s="2"/>
      <c r="J1072" s="2"/>
    </row>
    <row r="1073" spans="9:10" x14ac:dyDescent="0.25">
      <c r="I1073" s="2"/>
      <c r="J1073" s="2"/>
    </row>
    <row r="1074" spans="9:10" x14ac:dyDescent="0.25">
      <c r="I1074" s="2"/>
      <c r="J1074" s="2"/>
    </row>
    <row r="1075" spans="9:10" x14ac:dyDescent="0.25">
      <c r="I1075" s="2"/>
      <c r="J1075" s="2"/>
    </row>
    <row r="1076" spans="9:10" x14ac:dyDescent="0.25">
      <c r="I1076" s="2"/>
      <c r="J1076" s="2"/>
    </row>
    <row r="1077" spans="9:10" x14ac:dyDescent="0.25">
      <c r="I1077" s="2"/>
      <c r="J1077" s="2"/>
    </row>
    <row r="1078" spans="9:10" x14ac:dyDescent="0.25">
      <c r="I1078" s="2"/>
      <c r="J1078" s="2"/>
    </row>
    <row r="1079" spans="9:10" x14ac:dyDescent="0.25">
      <c r="I1079" s="2"/>
      <c r="J1079" s="2"/>
    </row>
    <row r="1080" spans="9:10" x14ac:dyDescent="0.25">
      <c r="I1080" s="2"/>
      <c r="J1080" s="2"/>
    </row>
    <row r="1081" spans="9:10" x14ac:dyDescent="0.25">
      <c r="I1081" s="2"/>
      <c r="J1081" s="2"/>
    </row>
    <row r="1082" spans="9:10" x14ac:dyDescent="0.25">
      <c r="I1082" s="2"/>
      <c r="J1082" s="2"/>
    </row>
    <row r="1083" spans="9:10" x14ac:dyDescent="0.25">
      <c r="I1083" s="2"/>
      <c r="J1083" s="2"/>
    </row>
    <row r="1084" spans="9:10" x14ac:dyDescent="0.25">
      <c r="I1084" s="2"/>
      <c r="J1084" s="2"/>
    </row>
    <row r="1085" spans="9:10" x14ac:dyDescent="0.25">
      <c r="I1085" s="2"/>
      <c r="J1085" s="2"/>
    </row>
    <row r="1086" spans="9:10" x14ac:dyDescent="0.25">
      <c r="I1086" s="2"/>
      <c r="J1086" s="2"/>
    </row>
    <row r="1087" spans="9:10" x14ac:dyDescent="0.25">
      <c r="I1087" s="2"/>
      <c r="J1087" s="2"/>
    </row>
    <row r="1088" spans="9:10" x14ac:dyDescent="0.25">
      <c r="I1088" s="2"/>
      <c r="J1088" s="2"/>
    </row>
    <row r="1089" spans="9:10" x14ac:dyDescent="0.25">
      <c r="I1089" s="2"/>
      <c r="J1089" s="2"/>
    </row>
    <row r="1090" spans="9:10" x14ac:dyDescent="0.25">
      <c r="I1090" s="2"/>
      <c r="J1090" s="2"/>
    </row>
    <row r="1091" spans="9:10" x14ac:dyDescent="0.25">
      <c r="I1091" s="2"/>
      <c r="J1091" s="2"/>
    </row>
    <row r="1092" spans="9:10" x14ac:dyDescent="0.25">
      <c r="I1092" s="2"/>
      <c r="J1092" s="2"/>
    </row>
    <row r="1093" spans="9:10" x14ac:dyDescent="0.25">
      <c r="I1093" s="2"/>
      <c r="J1093" s="2"/>
    </row>
    <row r="1094" spans="9:10" x14ac:dyDescent="0.25">
      <c r="I1094" s="2"/>
      <c r="J1094" s="2"/>
    </row>
    <row r="1095" spans="9:10" x14ac:dyDescent="0.25">
      <c r="I1095" s="2"/>
      <c r="J1095" s="2"/>
    </row>
    <row r="1096" spans="9:10" x14ac:dyDescent="0.25">
      <c r="I1096" s="2"/>
      <c r="J1096" s="2"/>
    </row>
    <row r="1097" spans="9:10" x14ac:dyDescent="0.25">
      <c r="I1097" s="2"/>
      <c r="J1097" s="2"/>
    </row>
    <row r="1098" spans="9:10" x14ac:dyDescent="0.25">
      <c r="I1098" s="2"/>
      <c r="J1098" s="2"/>
    </row>
    <row r="1099" spans="9:10" x14ac:dyDescent="0.25">
      <c r="I1099" s="2"/>
      <c r="J1099" s="2"/>
    </row>
    <row r="1100" spans="9:10" x14ac:dyDescent="0.25">
      <c r="I1100" s="2"/>
      <c r="J1100" s="2"/>
    </row>
    <row r="1101" spans="9:10" x14ac:dyDescent="0.25">
      <c r="I1101" s="2"/>
      <c r="J1101" s="2"/>
    </row>
    <row r="1102" spans="9:10" x14ac:dyDescent="0.25">
      <c r="I1102" s="2"/>
      <c r="J1102" s="2"/>
    </row>
    <row r="1103" spans="9:10" x14ac:dyDescent="0.25">
      <c r="I1103" s="2"/>
      <c r="J1103" s="2"/>
    </row>
    <row r="1104" spans="9:10" x14ac:dyDescent="0.25">
      <c r="I1104" s="2"/>
      <c r="J1104" s="2"/>
    </row>
    <row r="1105" spans="9:10" x14ac:dyDescent="0.25">
      <c r="I1105" s="2"/>
      <c r="J1105" s="2"/>
    </row>
    <row r="1106" spans="9:10" x14ac:dyDescent="0.25">
      <c r="I1106" s="2"/>
      <c r="J1106" s="2"/>
    </row>
    <row r="1107" spans="9:10" x14ac:dyDescent="0.25">
      <c r="I1107" s="2"/>
      <c r="J1107" s="2"/>
    </row>
    <row r="1108" spans="9:10" x14ac:dyDescent="0.25">
      <c r="I1108" s="2"/>
      <c r="J1108" s="2"/>
    </row>
    <row r="1109" spans="9:10" x14ac:dyDescent="0.25">
      <c r="I1109" s="2"/>
      <c r="J1109" s="2"/>
    </row>
    <row r="1110" spans="9:10" x14ac:dyDescent="0.25">
      <c r="I1110" s="2"/>
      <c r="J1110" s="2"/>
    </row>
    <row r="1111" spans="9:10" x14ac:dyDescent="0.25">
      <c r="I1111" s="2"/>
      <c r="J1111" s="2"/>
    </row>
    <row r="1112" spans="9:10" x14ac:dyDescent="0.25">
      <c r="I1112" s="2"/>
      <c r="J1112" s="2"/>
    </row>
    <row r="1113" spans="9:10" x14ac:dyDescent="0.25">
      <c r="I1113" s="2"/>
      <c r="J1113" s="2"/>
    </row>
    <row r="1114" spans="9:10" x14ac:dyDescent="0.25">
      <c r="I1114" s="2"/>
      <c r="J1114" s="2"/>
    </row>
    <row r="1115" spans="9:10" x14ac:dyDescent="0.25">
      <c r="I1115" s="2"/>
      <c r="J1115" s="2"/>
    </row>
    <row r="1116" spans="9:10" x14ac:dyDescent="0.25">
      <c r="I1116" s="2"/>
      <c r="J1116" s="2"/>
    </row>
    <row r="1117" spans="9:10" x14ac:dyDescent="0.25">
      <c r="I1117" s="2"/>
      <c r="J1117" s="2"/>
    </row>
    <row r="1118" spans="9:10" x14ac:dyDescent="0.25">
      <c r="I1118" s="2"/>
      <c r="J1118" s="2"/>
    </row>
    <row r="1119" spans="9:10" x14ac:dyDescent="0.25">
      <c r="I1119" s="2"/>
      <c r="J1119" s="2"/>
    </row>
    <row r="1120" spans="9:10" x14ac:dyDescent="0.25">
      <c r="I1120" s="2"/>
      <c r="J1120" s="2"/>
    </row>
    <row r="1121" spans="9:10" x14ac:dyDescent="0.25">
      <c r="I1121" s="2"/>
      <c r="J1121" s="2"/>
    </row>
    <row r="1122" spans="9:10" x14ac:dyDescent="0.25">
      <c r="I1122" s="2"/>
      <c r="J1122" s="2"/>
    </row>
    <row r="1123" spans="9:10" x14ac:dyDescent="0.25">
      <c r="I1123" s="2"/>
      <c r="J1123" s="2"/>
    </row>
    <row r="1124" spans="9:10" x14ac:dyDescent="0.25">
      <c r="I1124" s="2"/>
      <c r="J1124" s="2"/>
    </row>
    <row r="1125" spans="9:10" x14ac:dyDescent="0.25">
      <c r="I1125" s="2"/>
      <c r="J1125" s="2"/>
    </row>
    <row r="1126" spans="9:10" x14ac:dyDescent="0.25">
      <c r="I1126" s="2"/>
      <c r="J1126" s="2"/>
    </row>
    <row r="1127" spans="9:10" x14ac:dyDescent="0.25">
      <c r="I1127" s="2"/>
      <c r="J1127" s="2"/>
    </row>
    <row r="1128" spans="9:10" x14ac:dyDescent="0.25">
      <c r="I1128" s="2"/>
      <c r="J1128" s="2"/>
    </row>
    <row r="1129" spans="9:10" x14ac:dyDescent="0.25">
      <c r="I1129" s="2"/>
      <c r="J1129" s="2"/>
    </row>
    <row r="1130" spans="9:10" x14ac:dyDescent="0.25">
      <c r="I1130" s="2"/>
      <c r="J1130" s="2"/>
    </row>
    <row r="1131" spans="9:10" x14ac:dyDescent="0.25">
      <c r="I1131" s="2"/>
      <c r="J1131" s="2"/>
    </row>
    <row r="1132" spans="9:10" x14ac:dyDescent="0.25">
      <c r="I1132" s="2"/>
      <c r="J1132" s="2"/>
    </row>
    <row r="1133" spans="9:10" x14ac:dyDescent="0.25">
      <c r="I1133" s="2"/>
      <c r="J1133" s="2"/>
    </row>
    <row r="1134" spans="9:10" x14ac:dyDescent="0.25">
      <c r="I1134" s="2"/>
      <c r="J1134" s="2"/>
    </row>
    <row r="1135" spans="9:10" x14ac:dyDescent="0.25">
      <c r="I1135" s="2"/>
      <c r="J1135" s="2"/>
    </row>
    <row r="1136" spans="9:10" x14ac:dyDescent="0.25">
      <c r="I1136" s="2"/>
      <c r="J1136" s="2"/>
    </row>
    <row r="1137" spans="9:10" x14ac:dyDescent="0.25">
      <c r="I1137" s="2"/>
      <c r="J1137" s="2"/>
    </row>
    <row r="1138" spans="9:10" x14ac:dyDescent="0.25">
      <c r="I1138" s="2"/>
      <c r="J1138" s="2"/>
    </row>
    <row r="1139" spans="9:10" x14ac:dyDescent="0.25">
      <c r="I1139" s="2"/>
      <c r="J1139" s="2"/>
    </row>
    <row r="1140" spans="9:10" x14ac:dyDescent="0.25">
      <c r="I1140" s="2"/>
      <c r="J1140" s="2"/>
    </row>
    <row r="1141" spans="9:10" x14ac:dyDescent="0.25">
      <c r="I1141" s="2"/>
      <c r="J1141" s="2"/>
    </row>
    <row r="1142" spans="9:10" x14ac:dyDescent="0.25">
      <c r="I1142" s="2"/>
      <c r="J1142" s="2"/>
    </row>
    <row r="1143" spans="9:10" x14ac:dyDescent="0.25">
      <c r="I1143" s="2"/>
      <c r="J1143" s="2"/>
    </row>
    <row r="1144" spans="9:10" x14ac:dyDescent="0.25">
      <c r="I1144" s="2"/>
      <c r="J1144" s="2"/>
    </row>
    <row r="1145" spans="9:10" x14ac:dyDescent="0.25">
      <c r="I1145" s="2"/>
      <c r="J1145" s="2"/>
    </row>
    <row r="1146" spans="9:10" x14ac:dyDescent="0.25">
      <c r="I1146" s="2"/>
      <c r="J1146" s="2"/>
    </row>
    <row r="1147" spans="9:10" x14ac:dyDescent="0.25">
      <c r="I1147" s="2"/>
      <c r="J1147" s="2"/>
    </row>
    <row r="1148" spans="9:10" x14ac:dyDescent="0.25">
      <c r="I1148" s="2"/>
      <c r="J1148" s="2"/>
    </row>
    <row r="1149" spans="9:10" x14ac:dyDescent="0.25">
      <c r="I1149" s="2"/>
      <c r="J1149" s="2"/>
    </row>
    <row r="1150" spans="9:10" x14ac:dyDescent="0.25">
      <c r="I1150" s="2"/>
      <c r="J1150" s="2"/>
    </row>
    <row r="1151" spans="9:10" x14ac:dyDescent="0.25">
      <c r="I1151" s="2"/>
      <c r="J1151" s="2"/>
    </row>
    <row r="1152" spans="9:10" x14ac:dyDescent="0.25">
      <c r="I1152" s="2"/>
      <c r="J1152" s="2"/>
    </row>
    <row r="1153" spans="9:10" x14ac:dyDescent="0.25">
      <c r="I1153" s="2"/>
      <c r="J1153" s="2"/>
    </row>
    <row r="1154" spans="9:10" x14ac:dyDescent="0.25">
      <c r="I1154" s="2"/>
      <c r="J1154" s="2"/>
    </row>
    <row r="1155" spans="9:10" x14ac:dyDescent="0.25">
      <c r="I1155" s="2"/>
      <c r="J1155" s="2"/>
    </row>
    <row r="1156" spans="9:10" x14ac:dyDescent="0.25">
      <c r="I1156" s="2"/>
      <c r="J1156" s="2"/>
    </row>
    <row r="1157" spans="9:10" x14ac:dyDescent="0.25">
      <c r="I1157" s="2"/>
      <c r="J1157" s="2"/>
    </row>
    <row r="1158" spans="9:10" x14ac:dyDescent="0.25">
      <c r="I1158" s="2"/>
      <c r="J1158" s="2"/>
    </row>
    <row r="1159" spans="9:10" x14ac:dyDescent="0.25">
      <c r="I1159" s="2"/>
      <c r="J1159" s="2"/>
    </row>
    <row r="1160" spans="9:10" x14ac:dyDescent="0.25">
      <c r="I1160" s="2"/>
      <c r="J1160" s="2"/>
    </row>
    <row r="1161" spans="9:10" x14ac:dyDescent="0.25">
      <c r="I1161" s="2"/>
      <c r="J1161" s="2"/>
    </row>
    <row r="1162" spans="9:10" x14ac:dyDescent="0.25">
      <c r="I1162" s="2"/>
      <c r="J1162" s="2"/>
    </row>
    <row r="1163" spans="9:10" x14ac:dyDescent="0.25">
      <c r="I1163" s="2"/>
      <c r="J1163" s="2"/>
    </row>
    <row r="1164" spans="9:10" x14ac:dyDescent="0.25">
      <c r="I1164" s="2"/>
      <c r="J1164" s="2"/>
    </row>
    <row r="1165" spans="9:10" x14ac:dyDescent="0.25">
      <c r="I1165" s="2"/>
      <c r="J1165" s="2"/>
    </row>
    <row r="1166" spans="9:10" x14ac:dyDescent="0.25">
      <c r="I1166" s="2"/>
      <c r="J1166" s="2"/>
    </row>
    <row r="1167" spans="9:10" x14ac:dyDescent="0.25">
      <c r="I1167" s="2"/>
      <c r="J1167" s="2"/>
    </row>
    <row r="1168" spans="9:10" x14ac:dyDescent="0.25">
      <c r="I1168" s="2"/>
      <c r="J1168" s="2"/>
    </row>
    <row r="1169" spans="9:10" x14ac:dyDescent="0.25">
      <c r="I1169" s="2"/>
      <c r="J1169" s="2"/>
    </row>
    <row r="1170" spans="9:10" x14ac:dyDescent="0.25">
      <c r="I1170" s="2"/>
      <c r="J1170" s="2"/>
    </row>
    <row r="1171" spans="9:10" x14ac:dyDescent="0.25">
      <c r="I1171" s="2"/>
      <c r="J1171" s="2"/>
    </row>
    <row r="1172" spans="9:10" x14ac:dyDescent="0.25">
      <c r="I1172" s="2"/>
      <c r="J1172" s="2"/>
    </row>
    <row r="1173" spans="9:10" x14ac:dyDescent="0.25">
      <c r="I1173" s="2"/>
      <c r="J1173" s="2"/>
    </row>
    <row r="1174" spans="9:10" x14ac:dyDescent="0.25">
      <c r="I1174" s="2"/>
      <c r="J1174" s="2"/>
    </row>
    <row r="1175" spans="9:10" x14ac:dyDescent="0.25">
      <c r="I1175" s="2"/>
      <c r="J1175" s="2"/>
    </row>
    <row r="1176" spans="9:10" x14ac:dyDescent="0.25">
      <c r="I1176" s="2"/>
      <c r="J1176" s="2"/>
    </row>
    <row r="1177" spans="9:10" x14ac:dyDescent="0.25">
      <c r="I1177" s="2"/>
      <c r="J1177" s="2"/>
    </row>
    <row r="1178" spans="9:10" x14ac:dyDescent="0.25">
      <c r="I1178" s="2"/>
      <c r="J1178" s="2"/>
    </row>
    <row r="1179" spans="9:10" x14ac:dyDescent="0.25">
      <c r="I1179" s="2"/>
      <c r="J1179" s="2"/>
    </row>
    <row r="1180" spans="9:10" x14ac:dyDescent="0.25">
      <c r="I1180" s="2"/>
      <c r="J1180" s="2"/>
    </row>
    <row r="1181" spans="9:10" x14ac:dyDescent="0.25">
      <c r="I1181" s="2"/>
      <c r="J1181" s="2"/>
    </row>
    <row r="1182" spans="9:10" x14ac:dyDescent="0.25">
      <c r="I1182" s="2"/>
      <c r="J1182" s="2"/>
    </row>
    <row r="1183" spans="9:10" x14ac:dyDescent="0.25">
      <c r="I1183" s="2"/>
      <c r="J1183" s="2"/>
    </row>
    <row r="1184" spans="9:10" x14ac:dyDescent="0.25">
      <c r="I1184" s="2"/>
      <c r="J1184" s="2"/>
    </row>
    <row r="1185" spans="9:10" x14ac:dyDescent="0.25">
      <c r="I1185" s="2"/>
      <c r="J1185" s="2"/>
    </row>
    <row r="1186" spans="9:10" x14ac:dyDescent="0.25">
      <c r="I1186" s="2"/>
      <c r="J1186" s="2"/>
    </row>
    <row r="1187" spans="9:10" x14ac:dyDescent="0.25">
      <c r="I1187" s="2"/>
      <c r="J1187" s="2"/>
    </row>
    <row r="1188" spans="9:10" x14ac:dyDescent="0.25">
      <c r="I1188" s="2"/>
      <c r="J1188" s="2"/>
    </row>
    <row r="1189" spans="9:10" x14ac:dyDescent="0.25">
      <c r="I1189" s="2"/>
      <c r="J1189" s="2"/>
    </row>
    <row r="1190" spans="9:10" x14ac:dyDescent="0.25">
      <c r="I1190" s="2"/>
      <c r="J1190" s="2"/>
    </row>
    <row r="1191" spans="9:10" x14ac:dyDescent="0.25">
      <c r="I1191" s="2"/>
      <c r="J1191" s="2"/>
    </row>
    <row r="1192" spans="9:10" x14ac:dyDescent="0.25">
      <c r="I1192" s="2"/>
      <c r="J1192" s="2"/>
    </row>
    <row r="1193" spans="9:10" x14ac:dyDescent="0.25">
      <c r="I1193" s="2"/>
      <c r="J1193" s="2"/>
    </row>
    <row r="1194" spans="9:10" x14ac:dyDescent="0.25">
      <c r="I1194" s="2"/>
      <c r="J1194" s="2"/>
    </row>
    <row r="1195" spans="9:10" x14ac:dyDescent="0.25">
      <c r="I1195" s="2"/>
      <c r="J1195" s="2"/>
    </row>
    <row r="1196" spans="9:10" x14ac:dyDescent="0.25">
      <c r="I1196" s="2"/>
      <c r="J1196" s="2"/>
    </row>
    <row r="1197" spans="9:10" x14ac:dyDescent="0.25">
      <c r="I1197" s="2"/>
      <c r="J1197" s="2"/>
    </row>
    <row r="1198" spans="9:10" x14ac:dyDescent="0.25">
      <c r="I1198" s="2"/>
      <c r="J1198" s="2"/>
    </row>
    <row r="1199" spans="9:10" x14ac:dyDescent="0.25">
      <c r="I1199" s="2"/>
      <c r="J1199" s="2"/>
    </row>
    <row r="1200" spans="9:10" x14ac:dyDescent="0.25">
      <c r="I1200" s="2"/>
      <c r="J1200" s="2"/>
    </row>
    <row r="1201" spans="9:10" x14ac:dyDescent="0.25">
      <c r="I1201" s="2"/>
      <c r="J1201" s="2"/>
    </row>
    <row r="1202" spans="9:10" x14ac:dyDescent="0.25">
      <c r="I1202" s="2"/>
      <c r="J1202" s="2"/>
    </row>
    <row r="1203" spans="9:10" x14ac:dyDescent="0.25">
      <c r="I1203" s="2"/>
      <c r="J1203" s="2"/>
    </row>
    <row r="1204" spans="9:10" x14ac:dyDescent="0.25">
      <c r="I1204" s="2"/>
      <c r="J1204" s="2"/>
    </row>
    <row r="1205" spans="9:10" x14ac:dyDescent="0.25">
      <c r="I1205" s="2"/>
      <c r="J1205" s="2"/>
    </row>
    <row r="1206" spans="9:10" x14ac:dyDescent="0.25">
      <c r="I1206" s="2"/>
      <c r="J1206" s="2"/>
    </row>
    <row r="1207" spans="9:10" x14ac:dyDescent="0.25">
      <c r="I1207" s="2"/>
      <c r="J1207" s="2"/>
    </row>
    <row r="1208" spans="9:10" x14ac:dyDescent="0.25">
      <c r="I1208" s="2"/>
      <c r="J1208" s="2"/>
    </row>
    <row r="1209" spans="9:10" x14ac:dyDescent="0.25">
      <c r="I1209" s="2"/>
      <c r="J1209" s="2"/>
    </row>
    <row r="1210" spans="9:10" x14ac:dyDescent="0.25">
      <c r="I1210" s="2"/>
      <c r="J1210" s="2"/>
    </row>
    <row r="1211" spans="9:10" x14ac:dyDescent="0.25">
      <c r="I1211" s="2"/>
      <c r="J1211" s="2"/>
    </row>
    <row r="1212" spans="9:10" x14ac:dyDescent="0.25">
      <c r="I1212" s="2"/>
      <c r="J1212" s="2"/>
    </row>
    <row r="1213" spans="9:10" x14ac:dyDescent="0.25">
      <c r="I1213" s="2"/>
      <c r="J1213" s="2"/>
    </row>
    <row r="1214" spans="9:10" x14ac:dyDescent="0.25">
      <c r="I1214" s="2"/>
      <c r="J1214" s="2"/>
    </row>
    <row r="1215" spans="9:10" x14ac:dyDescent="0.25">
      <c r="I1215" s="2"/>
      <c r="J1215" s="2"/>
    </row>
    <row r="1216" spans="9:10" x14ac:dyDescent="0.25">
      <c r="I1216" s="2"/>
      <c r="J1216" s="2"/>
    </row>
    <row r="1217" spans="9:10" x14ac:dyDescent="0.25">
      <c r="I1217" s="2"/>
      <c r="J1217" s="2"/>
    </row>
    <row r="1218" spans="9:10" x14ac:dyDescent="0.25">
      <c r="I1218" s="2"/>
      <c r="J1218" s="2"/>
    </row>
    <row r="1219" spans="9:10" x14ac:dyDescent="0.25">
      <c r="I1219" s="2"/>
      <c r="J1219" s="2"/>
    </row>
    <row r="1220" spans="9:10" x14ac:dyDescent="0.25">
      <c r="I1220" s="2"/>
      <c r="J1220" s="2"/>
    </row>
    <row r="1221" spans="9:10" x14ac:dyDescent="0.25">
      <c r="I1221" s="2"/>
      <c r="J1221" s="2"/>
    </row>
    <row r="1222" spans="9:10" x14ac:dyDescent="0.25">
      <c r="I1222" s="2"/>
      <c r="J1222" s="2"/>
    </row>
    <row r="1223" spans="9:10" x14ac:dyDescent="0.25">
      <c r="I1223" s="2"/>
      <c r="J1223" s="2"/>
    </row>
    <row r="1224" spans="9:10" x14ac:dyDescent="0.25">
      <c r="I1224" s="2"/>
      <c r="J1224" s="2"/>
    </row>
    <row r="1225" spans="9:10" x14ac:dyDescent="0.25">
      <c r="I1225" s="2"/>
      <c r="J1225" s="2"/>
    </row>
    <row r="1226" spans="9:10" x14ac:dyDescent="0.25">
      <c r="I1226" s="2"/>
      <c r="J1226" s="2"/>
    </row>
    <row r="1227" spans="9:10" x14ac:dyDescent="0.25">
      <c r="I1227" s="2"/>
      <c r="J1227" s="2"/>
    </row>
    <row r="1228" spans="9:10" x14ac:dyDescent="0.25">
      <c r="I1228" s="2"/>
      <c r="J1228" s="2"/>
    </row>
    <row r="1229" spans="9:10" x14ac:dyDescent="0.25">
      <c r="I1229" s="2"/>
      <c r="J1229" s="2"/>
    </row>
    <row r="1230" spans="9:10" x14ac:dyDescent="0.25">
      <c r="I1230" s="2"/>
      <c r="J1230" s="2"/>
    </row>
    <row r="1231" spans="9:10" x14ac:dyDescent="0.25">
      <c r="I1231" s="2"/>
      <c r="J1231" s="2"/>
    </row>
    <row r="1232" spans="9:10" x14ac:dyDescent="0.25">
      <c r="I1232" s="2"/>
      <c r="J1232" s="2"/>
    </row>
    <row r="1233" spans="9:10" x14ac:dyDescent="0.25">
      <c r="I1233" s="2"/>
      <c r="J1233" s="2"/>
    </row>
    <row r="1234" spans="9:10" x14ac:dyDescent="0.25">
      <c r="I1234" s="2"/>
      <c r="J1234" s="2"/>
    </row>
    <row r="1235" spans="9:10" x14ac:dyDescent="0.25">
      <c r="I1235" s="2"/>
      <c r="J1235" s="2"/>
    </row>
    <row r="1236" spans="9:10" x14ac:dyDescent="0.25">
      <c r="I1236" s="2"/>
      <c r="J1236" s="2"/>
    </row>
    <row r="1237" spans="9:10" x14ac:dyDescent="0.25">
      <c r="I1237" s="2"/>
      <c r="J1237" s="2"/>
    </row>
    <row r="1238" spans="9:10" x14ac:dyDescent="0.25">
      <c r="I1238" s="2"/>
      <c r="J1238" s="2"/>
    </row>
    <row r="1239" spans="9:10" x14ac:dyDescent="0.25">
      <c r="I1239" s="2"/>
      <c r="J1239" s="2"/>
    </row>
    <row r="1240" spans="9:10" x14ac:dyDescent="0.25">
      <c r="I1240" s="2"/>
      <c r="J1240" s="2"/>
    </row>
    <row r="1241" spans="9:10" x14ac:dyDescent="0.25">
      <c r="I1241" s="2"/>
      <c r="J1241" s="2"/>
    </row>
    <row r="1242" spans="9:10" x14ac:dyDescent="0.25">
      <c r="I1242" s="2"/>
      <c r="J1242" s="2"/>
    </row>
    <row r="1243" spans="9:10" x14ac:dyDescent="0.25">
      <c r="I1243" s="2"/>
      <c r="J1243" s="2"/>
    </row>
    <row r="1244" spans="9:10" x14ac:dyDescent="0.25">
      <c r="I1244" s="2"/>
      <c r="J1244" s="2"/>
    </row>
    <row r="1245" spans="9:10" x14ac:dyDescent="0.25">
      <c r="I1245" s="2"/>
      <c r="J1245" s="2"/>
    </row>
    <row r="1246" spans="9:10" x14ac:dyDescent="0.25">
      <c r="I1246" s="2"/>
      <c r="J1246" s="2"/>
    </row>
    <row r="1247" spans="9:10" x14ac:dyDescent="0.25">
      <c r="I1247" s="2"/>
      <c r="J1247" s="2"/>
    </row>
    <row r="1248" spans="9:10" x14ac:dyDescent="0.25">
      <c r="I1248" s="2"/>
      <c r="J1248" s="2"/>
    </row>
    <row r="1249" spans="9:10" x14ac:dyDescent="0.25">
      <c r="I1249" s="2"/>
      <c r="J1249" s="2"/>
    </row>
    <row r="1250" spans="9:10" x14ac:dyDescent="0.25">
      <c r="I1250" s="2"/>
      <c r="J1250" s="2"/>
    </row>
    <row r="1251" spans="9:10" x14ac:dyDescent="0.25">
      <c r="I1251" s="2"/>
      <c r="J1251" s="2"/>
    </row>
    <row r="1252" spans="9:10" x14ac:dyDescent="0.25">
      <c r="I1252" s="2"/>
      <c r="J1252" s="2"/>
    </row>
    <row r="1253" spans="9:10" x14ac:dyDescent="0.25">
      <c r="I1253" s="2"/>
      <c r="J1253" s="2"/>
    </row>
    <row r="1254" spans="9:10" x14ac:dyDescent="0.25">
      <c r="I1254" s="2"/>
      <c r="J1254" s="2"/>
    </row>
    <row r="1255" spans="9:10" x14ac:dyDescent="0.25">
      <c r="I1255" s="2"/>
      <c r="J1255" s="2"/>
    </row>
    <row r="1256" spans="9:10" x14ac:dyDescent="0.25">
      <c r="I1256" s="2"/>
      <c r="J1256" s="2"/>
    </row>
    <row r="1257" spans="9:10" x14ac:dyDescent="0.25">
      <c r="I1257" s="2"/>
      <c r="J1257" s="2"/>
    </row>
    <row r="1258" spans="9:10" x14ac:dyDescent="0.25">
      <c r="I1258" s="2"/>
      <c r="J1258" s="2"/>
    </row>
    <row r="1259" spans="9:10" x14ac:dyDescent="0.25">
      <c r="I1259" s="2"/>
      <c r="J1259" s="2"/>
    </row>
    <row r="1260" spans="9:10" x14ac:dyDescent="0.25">
      <c r="I1260" s="2"/>
      <c r="J1260" s="2"/>
    </row>
    <row r="1261" spans="9:10" x14ac:dyDescent="0.25">
      <c r="I1261" s="2"/>
      <c r="J1261" s="2"/>
    </row>
    <row r="1262" spans="9:10" x14ac:dyDescent="0.25">
      <c r="I1262" s="2"/>
      <c r="J1262" s="2"/>
    </row>
    <row r="1263" spans="9:10" x14ac:dyDescent="0.25">
      <c r="I1263" s="2"/>
      <c r="J1263" s="2"/>
    </row>
    <row r="1264" spans="9:10" x14ac:dyDescent="0.25">
      <c r="I1264" s="2"/>
      <c r="J1264" s="2"/>
    </row>
    <row r="1265" spans="9:10" x14ac:dyDescent="0.25">
      <c r="I1265" s="2"/>
      <c r="J1265" s="2"/>
    </row>
    <row r="1266" spans="9:10" x14ac:dyDescent="0.25">
      <c r="I1266" s="2"/>
      <c r="J1266" s="2"/>
    </row>
    <row r="1267" spans="9:10" x14ac:dyDescent="0.25">
      <c r="I1267" s="2"/>
      <c r="J1267" s="2"/>
    </row>
    <row r="1268" spans="9:10" x14ac:dyDescent="0.25">
      <c r="I1268" s="2"/>
      <c r="J1268" s="2"/>
    </row>
    <row r="1269" spans="9:10" x14ac:dyDescent="0.25">
      <c r="I1269" s="2"/>
      <c r="J1269" s="2"/>
    </row>
    <row r="1270" spans="9:10" x14ac:dyDescent="0.25">
      <c r="I1270" s="2"/>
      <c r="J1270" s="2"/>
    </row>
    <row r="1271" spans="9:10" x14ac:dyDescent="0.25">
      <c r="I1271" s="2"/>
      <c r="J1271" s="2"/>
    </row>
    <row r="1272" spans="9:10" x14ac:dyDescent="0.25">
      <c r="I1272" s="2"/>
      <c r="J1272" s="2"/>
    </row>
    <row r="1273" spans="9:10" x14ac:dyDescent="0.25">
      <c r="I1273" s="2"/>
      <c r="J1273" s="2"/>
    </row>
    <row r="1274" spans="9:10" x14ac:dyDescent="0.25">
      <c r="I1274" s="2"/>
      <c r="J1274" s="2"/>
    </row>
    <row r="1275" spans="9:10" x14ac:dyDescent="0.25">
      <c r="I1275" s="2"/>
      <c r="J1275" s="2"/>
    </row>
    <row r="1276" spans="9:10" x14ac:dyDescent="0.25">
      <c r="I1276" s="2"/>
      <c r="J1276" s="2"/>
    </row>
    <row r="1277" spans="9:10" x14ac:dyDescent="0.25">
      <c r="I1277" s="2"/>
      <c r="J1277" s="2"/>
    </row>
    <row r="1278" spans="9:10" x14ac:dyDescent="0.25">
      <c r="I1278" s="2"/>
      <c r="J1278" s="2"/>
    </row>
    <row r="1279" spans="9:10" x14ac:dyDescent="0.25">
      <c r="I1279" s="2"/>
      <c r="J1279" s="2"/>
    </row>
    <row r="1280" spans="9:10" x14ac:dyDescent="0.25">
      <c r="I1280" s="2"/>
      <c r="J1280" s="2"/>
    </row>
    <row r="1281" spans="9:10" x14ac:dyDescent="0.25">
      <c r="I1281" s="2"/>
      <c r="J1281" s="2"/>
    </row>
    <row r="1282" spans="9:10" x14ac:dyDescent="0.25">
      <c r="I1282" s="2"/>
      <c r="J1282" s="2"/>
    </row>
    <row r="1283" spans="9:10" x14ac:dyDescent="0.25">
      <c r="I1283" s="2"/>
      <c r="J1283" s="2"/>
    </row>
    <row r="1284" spans="9:10" x14ac:dyDescent="0.25">
      <c r="I1284" s="2"/>
      <c r="J1284" s="2"/>
    </row>
    <row r="1285" spans="9:10" x14ac:dyDescent="0.25">
      <c r="I1285" s="2"/>
      <c r="J1285" s="2"/>
    </row>
    <row r="1286" spans="9:10" x14ac:dyDescent="0.25">
      <c r="I1286" s="2"/>
      <c r="J1286" s="2"/>
    </row>
    <row r="1287" spans="9:10" x14ac:dyDescent="0.25">
      <c r="I1287" s="2"/>
      <c r="J1287" s="2"/>
    </row>
    <row r="1288" spans="9:10" x14ac:dyDescent="0.25">
      <c r="I1288" s="2"/>
      <c r="J1288" s="2"/>
    </row>
    <row r="1289" spans="9:10" x14ac:dyDescent="0.25">
      <c r="I1289" s="2"/>
      <c r="J1289" s="2"/>
    </row>
    <row r="1290" spans="9:10" x14ac:dyDescent="0.25">
      <c r="I1290" s="2"/>
      <c r="J1290" s="2"/>
    </row>
    <row r="1291" spans="9:10" x14ac:dyDescent="0.25">
      <c r="I1291" s="2"/>
      <c r="J1291" s="2"/>
    </row>
    <row r="1292" spans="9:10" x14ac:dyDescent="0.25">
      <c r="I1292" s="2"/>
      <c r="J1292" s="2"/>
    </row>
    <row r="1293" spans="9:10" x14ac:dyDescent="0.25">
      <c r="I1293" s="2"/>
      <c r="J1293" s="2"/>
    </row>
    <row r="1294" spans="9:10" x14ac:dyDescent="0.25">
      <c r="I1294" s="2"/>
      <c r="J1294" s="2"/>
    </row>
    <row r="1295" spans="9:10" x14ac:dyDescent="0.25">
      <c r="I1295" s="2"/>
      <c r="J1295" s="2"/>
    </row>
    <row r="1296" spans="9:10" x14ac:dyDescent="0.25">
      <c r="I1296" s="2"/>
      <c r="J1296" s="2"/>
    </row>
    <row r="1297" spans="9:10" x14ac:dyDescent="0.25">
      <c r="I1297" s="2"/>
      <c r="J1297" s="2"/>
    </row>
    <row r="1298" spans="9:10" x14ac:dyDescent="0.25">
      <c r="I1298" s="2"/>
      <c r="J1298" s="2"/>
    </row>
    <row r="1299" spans="9:10" x14ac:dyDescent="0.25">
      <c r="I1299" s="2"/>
      <c r="J1299" s="2"/>
    </row>
    <row r="1300" spans="9:10" x14ac:dyDescent="0.25">
      <c r="I1300" s="2"/>
      <c r="J1300" s="2"/>
    </row>
    <row r="1301" spans="9:10" x14ac:dyDescent="0.25">
      <c r="I1301" s="2"/>
      <c r="J1301" s="2"/>
    </row>
    <row r="1302" spans="9:10" x14ac:dyDescent="0.25">
      <c r="I1302" s="2"/>
      <c r="J1302" s="2"/>
    </row>
    <row r="1303" spans="9:10" x14ac:dyDescent="0.25">
      <c r="I1303" s="2"/>
      <c r="J1303" s="2"/>
    </row>
    <row r="1304" spans="9:10" x14ac:dyDescent="0.25">
      <c r="I1304" s="2"/>
      <c r="J1304" s="2"/>
    </row>
    <row r="1305" spans="9:10" x14ac:dyDescent="0.25">
      <c r="I1305" s="2"/>
      <c r="J1305" s="2"/>
    </row>
    <row r="1306" spans="9:10" x14ac:dyDescent="0.25">
      <c r="I1306" s="2"/>
      <c r="J1306" s="2"/>
    </row>
    <row r="1307" spans="9:10" x14ac:dyDescent="0.25">
      <c r="I1307" s="2"/>
      <c r="J1307" s="2"/>
    </row>
    <row r="1308" spans="9:10" x14ac:dyDescent="0.25">
      <c r="I1308" s="2"/>
      <c r="J1308" s="2"/>
    </row>
    <row r="1309" spans="9:10" x14ac:dyDescent="0.25">
      <c r="I1309" s="2"/>
      <c r="J1309" s="2"/>
    </row>
    <row r="1310" spans="9:10" x14ac:dyDescent="0.25">
      <c r="I1310" s="2"/>
      <c r="J1310" s="2"/>
    </row>
    <row r="1311" spans="9:10" x14ac:dyDescent="0.25">
      <c r="I1311" s="2"/>
      <c r="J1311" s="2"/>
    </row>
    <row r="1312" spans="9:10" x14ac:dyDescent="0.25">
      <c r="I1312" s="2"/>
      <c r="J1312" s="2"/>
    </row>
    <row r="1313" spans="9:10" x14ac:dyDescent="0.25">
      <c r="I1313" s="2"/>
      <c r="J1313" s="2"/>
    </row>
    <row r="1314" spans="9:10" x14ac:dyDescent="0.25">
      <c r="I1314" s="2"/>
      <c r="J1314" s="2"/>
    </row>
    <row r="1315" spans="9:10" x14ac:dyDescent="0.25">
      <c r="I1315" s="2"/>
      <c r="J1315" s="2"/>
    </row>
    <row r="1316" spans="9:10" x14ac:dyDescent="0.25">
      <c r="I1316" s="2"/>
      <c r="J1316" s="2"/>
    </row>
    <row r="1317" spans="9:10" x14ac:dyDescent="0.25">
      <c r="I1317" s="2"/>
      <c r="J1317" s="2"/>
    </row>
    <row r="1318" spans="9:10" x14ac:dyDescent="0.25">
      <c r="I1318" s="2"/>
      <c r="J1318" s="2"/>
    </row>
    <row r="1319" spans="9:10" x14ac:dyDescent="0.25">
      <c r="I1319" s="2"/>
      <c r="J1319" s="2"/>
    </row>
    <row r="1320" spans="9:10" x14ac:dyDescent="0.25">
      <c r="I1320" s="2"/>
      <c r="J1320" s="2"/>
    </row>
    <row r="1321" spans="9:10" x14ac:dyDescent="0.25">
      <c r="I1321" s="2"/>
      <c r="J1321" s="2"/>
    </row>
    <row r="1322" spans="9:10" x14ac:dyDescent="0.25">
      <c r="I1322" s="2"/>
      <c r="J1322" s="2"/>
    </row>
    <row r="1323" spans="9:10" x14ac:dyDescent="0.25">
      <c r="I1323" s="2"/>
      <c r="J1323" s="2"/>
    </row>
    <row r="1324" spans="9:10" x14ac:dyDescent="0.25">
      <c r="I1324" s="2"/>
      <c r="J1324" s="2"/>
    </row>
    <row r="1325" spans="9:10" x14ac:dyDescent="0.25">
      <c r="I1325" s="2"/>
      <c r="J1325" s="2"/>
    </row>
    <row r="1326" spans="9:10" x14ac:dyDescent="0.25">
      <c r="I1326" s="2"/>
      <c r="J1326" s="2"/>
    </row>
    <row r="1327" spans="9:10" x14ac:dyDescent="0.25">
      <c r="I1327" s="2"/>
      <c r="J1327" s="2"/>
    </row>
    <row r="1328" spans="9:10" x14ac:dyDescent="0.25">
      <c r="I1328" s="2"/>
      <c r="J1328" s="2"/>
    </row>
    <row r="1329" spans="9:10" x14ac:dyDescent="0.25">
      <c r="I1329" s="2"/>
      <c r="J1329" s="2"/>
    </row>
    <row r="1330" spans="9:10" x14ac:dyDescent="0.25">
      <c r="I1330" s="2"/>
      <c r="J1330" s="2"/>
    </row>
    <row r="1331" spans="9:10" x14ac:dyDescent="0.25">
      <c r="I1331" s="2"/>
      <c r="J1331" s="2"/>
    </row>
    <row r="1332" spans="9:10" x14ac:dyDescent="0.25">
      <c r="I1332" s="2"/>
      <c r="J1332" s="2"/>
    </row>
    <row r="1333" spans="9:10" x14ac:dyDescent="0.25">
      <c r="I1333" s="2"/>
      <c r="J1333" s="2"/>
    </row>
    <row r="1334" spans="9:10" x14ac:dyDescent="0.25">
      <c r="I1334" s="2"/>
      <c r="J1334" s="2"/>
    </row>
    <row r="1335" spans="9:10" x14ac:dyDescent="0.25">
      <c r="I1335" s="2"/>
      <c r="J1335" s="2"/>
    </row>
    <row r="1336" spans="9:10" x14ac:dyDescent="0.25">
      <c r="I1336" s="2"/>
      <c r="J1336" s="2"/>
    </row>
    <row r="1337" spans="9:10" x14ac:dyDescent="0.25">
      <c r="I1337" s="2"/>
      <c r="J1337" s="2"/>
    </row>
    <row r="1338" spans="9:10" x14ac:dyDescent="0.25">
      <c r="I1338" s="2"/>
      <c r="J1338" s="2"/>
    </row>
    <row r="1339" spans="9:10" x14ac:dyDescent="0.25">
      <c r="I1339" s="2"/>
      <c r="J1339" s="2"/>
    </row>
    <row r="1340" spans="9:10" x14ac:dyDescent="0.25">
      <c r="I1340" s="2"/>
      <c r="J1340" s="2"/>
    </row>
    <row r="1341" spans="9:10" x14ac:dyDescent="0.25">
      <c r="I1341" s="2"/>
      <c r="J1341" s="2"/>
    </row>
    <row r="1342" spans="9:10" x14ac:dyDescent="0.25">
      <c r="I1342" s="2"/>
      <c r="J1342" s="2"/>
    </row>
    <row r="1343" spans="9:10" x14ac:dyDescent="0.25">
      <c r="I1343" s="2"/>
      <c r="J1343" s="2"/>
    </row>
    <row r="1344" spans="9:10" x14ac:dyDescent="0.25">
      <c r="I1344" s="2"/>
      <c r="J1344" s="2"/>
    </row>
    <row r="1345" spans="9:10" x14ac:dyDescent="0.25">
      <c r="I1345" s="2"/>
      <c r="J1345" s="2"/>
    </row>
    <row r="1346" spans="9:10" x14ac:dyDescent="0.25">
      <c r="I1346" s="2"/>
      <c r="J1346" s="2"/>
    </row>
    <row r="1347" spans="9:10" x14ac:dyDescent="0.25">
      <c r="I1347" s="2"/>
      <c r="J1347" s="2"/>
    </row>
    <row r="1348" spans="9:10" x14ac:dyDescent="0.25">
      <c r="I1348" s="2"/>
      <c r="J1348" s="2"/>
    </row>
    <row r="1349" spans="9:10" x14ac:dyDescent="0.25">
      <c r="I1349" s="2"/>
      <c r="J1349" s="2"/>
    </row>
    <row r="1350" spans="9:10" x14ac:dyDescent="0.25">
      <c r="I1350" s="2"/>
      <c r="J1350" s="2"/>
    </row>
    <row r="1351" spans="9:10" x14ac:dyDescent="0.25">
      <c r="I1351" s="2"/>
      <c r="J1351" s="2"/>
    </row>
    <row r="1352" spans="9:10" x14ac:dyDescent="0.25">
      <c r="I1352" s="2"/>
      <c r="J1352" s="2"/>
    </row>
    <row r="1353" spans="9:10" x14ac:dyDescent="0.25">
      <c r="I1353" s="2"/>
      <c r="J1353" s="2"/>
    </row>
    <row r="1354" spans="9:10" x14ac:dyDescent="0.25">
      <c r="I1354" s="2"/>
      <c r="J1354" s="2"/>
    </row>
    <row r="1355" spans="9:10" x14ac:dyDescent="0.25">
      <c r="I1355" s="2"/>
      <c r="J1355" s="2"/>
    </row>
    <row r="1356" spans="9:10" x14ac:dyDescent="0.25">
      <c r="I1356" s="2"/>
      <c r="J1356" s="2"/>
    </row>
    <row r="1357" spans="9:10" x14ac:dyDescent="0.25">
      <c r="I1357" s="2"/>
      <c r="J1357" s="2"/>
    </row>
    <row r="1358" spans="9:10" x14ac:dyDescent="0.25">
      <c r="I1358" s="2"/>
      <c r="J1358" s="2"/>
    </row>
    <row r="1359" spans="9:10" x14ac:dyDescent="0.25">
      <c r="I1359" s="2"/>
      <c r="J1359" s="2"/>
    </row>
    <row r="1360" spans="9:10" x14ac:dyDescent="0.25">
      <c r="I1360" s="2"/>
      <c r="J1360" s="2"/>
    </row>
    <row r="1361" spans="9:10" x14ac:dyDescent="0.25">
      <c r="I1361" s="2"/>
      <c r="J1361" s="2"/>
    </row>
    <row r="1362" spans="9:10" x14ac:dyDescent="0.25">
      <c r="I1362" s="2"/>
      <c r="J1362" s="2"/>
    </row>
    <row r="1363" spans="9:10" x14ac:dyDescent="0.25">
      <c r="I1363" s="2"/>
      <c r="J1363" s="2"/>
    </row>
    <row r="1364" spans="9:10" x14ac:dyDescent="0.25">
      <c r="I1364" s="2"/>
      <c r="J1364" s="2"/>
    </row>
    <row r="1365" spans="9:10" x14ac:dyDescent="0.25">
      <c r="I1365" s="2"/>
      <c r="J1365" s="2"/>
    </row>
    <row r="1366" spans="9:10" x14ac:dyDescent="0.25">
      <c r="I1366" s="2"/>
      <c r="J1366" s="2"/>
    </row>
    <row r="1367" spans="9:10" x14ac:dyDescent="0.25">
      <c r="I1367" s="2"/>
      <c r="J1367" s="2"/>
    </row>
    <row r="1368" spans="9:10" x14ac:dyDescent="0.25">
      <c r="I1368" s="2"/>
      <c r="J1368" s="2"/>
    </row>
    <row r="1369" spans="9:10" x14ac:dyDescent="0.25">
      <c r="I1369" s="2"/>
      <c r="J1369" s="2"/>
    </row>
    <row r="1370" spans="9:10" x14ac:dyDescent="0.25">
      <c r="I1370" s="2"/>
      <c r="J1370" s="2"/>
    </row>
    <row r="1371" spans="9:10" x14ac:dyDescent="0.25">
      <c r="I1371" s="2"/>
      <c r="J1371" s="2"/>
    </row>
    <row r="1372" spans="9:10" x14ac:dyDescent="0.25">
      <c r="I1372" s="2"/>
      <c r="J1372" s="2"/>
    </row>
    <row r="1373" spans="9:10" x14ac:dyDescent="0.25">
      <c r="I1373" s="2"/>
      <c r="J1373" s="2"/>
    </row>
    <row r="1374" spans="9:10" x14ac:dyDescent="0.25">
      <c r="I1374" s="2"/>
      <c r="J1374" s="2"/>
    </row>
    <row r="1375" spans="9:10" x14ac:dyDescent="0.25">
      <c r="I1375" s="2"/>
      <c r="J1375" s="2"/>
    </row>
    <row r="1376" spans="9:10" x14ac:dyDescent="0.25">
      <c r="I1376" s="2"/>
      <c r="J1376" s="2"/>
    </row>
    <row r="1377" spans="9:10" x14ac:dyDescent="0.25">
      <c r="I1377" s="2"/>
      <c r="J1377" s="2"/>
    </row>
    <row r="1378" spans="9:10" x14ac:dyDescent="0.25">
      <c r="I1378" s="2"/>
      <c r="J1378" s="2"/>
    </row>
    <row r="1379" spans="9:10" x14ac:dyDescent="0.25">
      <c r="I1379" s="2"/>
      <c r="J1379" s="2"/>
    </row>
    <row r="1380" spans="9:10" x14ac:dyDescent="0.25">
      <c r="I1380" s="2"/>
      <c r="J1380" s="2"/>
    </row>
    <row r="1381" spans="9:10" x14ac:dyDescent="0.25">
      <c r="I1381" s="2"/>
      <c r="J1381" s="2"/>
    </row>
    <row r="1382" spans="9:10" x14ac:dyDescent="0.25">
      <c r="I1382" s="2"/>
      <c r="J1382" s="2"/>
    </row>
    <row r="1383" spans="9:10" x14ac:dyDescent="0.25">
      <c r="I1383" s="2"/>
      <c r="J1383" s="2"/>
    </row>
    <row r="1384" spans="9:10" x14ac:dyDescent="0.25">
      <c r="I1384" s="2"/>
      <c r="J1384" s="2"/>
    </row>
    <row r="1385" spans="9:10" x14ac:dyDescent="0.25">
      <c r="I1385" s="2"/>
      <c r="J1385" s="2"/>
    </row>
    <row r="1386" spans="9:10" x14ac:dyDescent="0.25">
      <c r="I1386" s="2"/>
      <c r="J1386" s="2"/>
    </row>
    <row r="1387" spans="9:10" x14ac:dyDescent="0.25">
      <c r="I1387" s="2"/>
      <c r="J1387" s="2"/>
    </row>
    <row r="1388" spans="9:10" x14ac:dyDescent="0.25">
      <c r="I1388" s="2"/>
      <c r="J1388" s="2"/>
    </row>
    <row r="1389" spans="9:10" x14ac:dyDescent="0.25">
      <c r="I1389" s="2"/>
      <c r="J1389" s="2"/>
    </row>
    <row r="1390" spans="9:10" x14ac:dyDescent="0.25">
      <c r="I1390" s="2"/>
      <c r="J1390" s="2"/>
    </row>
    <row r="1391" spans="9:10" x14ac:dyDescent="0.25">
      <c r="I1391" s="2"/>
      <c r="J1391" s="2"/>
    </row>
    <row r="1392" spans="9:10" x14ac:dyDescent="0.25">
      <c r="I1392" s="2"/>
      <c r="J1392" s="2"/>
    </row>
    <row r="1393" spans="9:10" x14ac:dyDescent="0.25">
      <c r="I1393" s="2"/>
      <c r="J1393" s="2"/>
    </row>
    <row r="1394" spans="9:10" x14ac:dyDescent="0.25">
      <c r="I1394" s="2"/>
      <c r="J1394" s="2"/>
    </row>
    <row r="1395" spans="9:10" x14ac:dyDescent="0.25">
      <c r="I1395" s="2"/>
      <c r="J1395" s="2"/>
    </row>
    <row r="1396" spans="9:10" x14ac:dyDescent="0.25">
      <c r="I1396" s="2"/>
      <c r="J1396" s="2"/>
    </row>
    <row r="1397" spans="9:10" x14ac:dyDescent="0.25">
      <c r="I1397" s="2"/>
      <c r="J1397" s="2"/>
    </row>
    <row r="1398" spans="9:10" x14ac:dyDescent="0.25">
      <c r="I1398" s="2"/>
      <c r="J1398" s="2"/>
    </row>
    <row r="1399" spans="9:10" x14ac:dyDescent="0.25">
      <c r="I1399" s="2"/>
      <c r="J1399" s="2"/>
    </row>
    <row r="1400" spans="9:10" x14ac:dyDescent="0.25">
      <c r="I1400" s="2"/>
      <c r="J1400" s="2"/>
    </row>
    <row r="1401" spans="9:10" x14ac:dyDescent="0.25">
      <c r="I1401" s="2"/>
      <c r="J1401" s="2"/>
    </row>
    <row r="1402" spans="9:10" x14ac:dyDescent="0.25">
      <c r="I1402" s="2"/>
      <c r="J1402" s="2"/>
    </row>
    <row r="1403" spans="9:10" x14ac:dyDescent="0.25">
      <c r="I1403" s="2"/>
      <c r="J1403" s="2"/>
    </row>
    <row r="1404" spans="9:10" x14ac:dyDescent="0.25">
      <c r="I1404" s="2"/>
      <c r="J1404" s="2"/>
    </row>
    <row r="1405" spans="9:10" x14ac:dyDescent="0.25">
      <c r="I1405" s="2"/>
      <c r="J1405" s="2"/>
    </row>
    <row r="1406" spans="9:10" x14ac:dyDescent="0.25">
      <c r="I1406" s="2"/>
      <c r="J1406" s="2"/>
    </row>
    <row r="1407" spans="9:10" x14ac:dyDescent="0.25">
      <c r="I1407" s="2"/>
      <c r="J1407" s="2"/>
    </row>
    <row r="1408" spans="9:10" x14ac:dyDescent="0.25">
      <c r="I1408" s="2"/>
      <c r="J1408" s="2"/>
    </row>
    <row r="1409" spans="9:10" x14ac:dyDescent="0.25">
      <c r="I1409" s="2"/>
      <c r="J1409" s="2"/>
    </row>
    <row r="1410" spans="9:10" x14ac:dyDescent="0.25">
      <c r="I1410" s="2"/>
      <c r="J1410" s="2"/>
    </row>
    <row r="1411" spans="9:10" x14ac:dyDescent="0.25">
      <c r="I1411" s="2"/>
      <c r="J1411" s="2"/>
    </row>
    <row r="1412" spans="9:10" x14ac:dyDescent="0.25">
      <c r="I1412" s="2"/>
      <c r="J1412" s="2"/>
    </row>
    <row r="1413" spans="9:10" x14ac:dyDescent="0.25">
      <c r="I1413" s="2"/>
      <c r="J1413" s="2"/>
    </row>
    <row r="1414" spans="9:10" x14ac:dyDescent="0.25">
      <c r="I1414" s="2"/>
      <c r="J1414" s="2"/>
    </row>
    <row r="1415" spans="9:10" x14ac:dyDescent="0.25">
      <c r="I1415" s="2"/>
      <c r="J1415" s="2"/>
    </row>
    <row r="1416" spans="9:10" x14ac:dyDescent="0.25">
      <c r="I1416" s="2"/>
      <c r="J1416" s="2"/>
    </row>
    <row r="1417" spans="9:10" x14ac:dyDescent="0.25">
      <c r="I1417" s="2"/>
      <c r="J1417" s="2"/>
    </row>
    <row r="1418" spans="9:10" x14ac:dyDescent="0.25">
      <c r="I1418" s="2"/>
      <c r="J1418" s="2"/>
    </row>
    <row r="1419" spans="9:10" x14ac:dyDescent="0.25">
      <c r="I1419" s="2"/>
      <c r="J1419" s="2"/>
    </row>
    <row r="1420" spans="9:10" x14ac:dyDescent="0.25">
      <c r="I1420" s="2"/>
      <c r="J1420" s="2"/>
    </row>
    <row r="1421" spans="9:10" x14ac:dyDescent="0.25">
      <c r="I1421" s="2"/>
      <c r="J1421" s="2"/>
    </row>
    <row r="1422" spans="9:10" x14ac:dyDescent="0.25">
      <c r="I1422" s="2"/>
      <c r="J1422" s="2"/>
    </row>
    <row r="1423" spans="9:10" x14ac:dyDescent="0.25">
      <c r="I1423" s="2"/>
      <c r="J1423" s="2"/>
    </row>
    <row r="1424" spans="9:10" x14ac:dyDescent="0.25">
      <c r="I1424" s="2"/>
      <c r="J1424" s="2"/>
    </row>
    <row r="1425" spans="9:10" x14ac:dyDescent="0.25">
      <c r="I1425" s="2"/>
      <c r="J1425" s="2"/>
    </row>
    <row r="1426" spans="9:10" x14ac:dyDescent="0.25">
      <c r="I1426" s="2"/>
      <c r="J1426" s="2"/>
    </row>
    <row r="1427" spans="9:10" x14ac:dyDescent="0.25">
      <c r="I1427" s="2"/>
      <c r="J1427" s="2"/>
    </row>
    <row r="1428" spans="9:10" x14ac:dyDescent="0.25">
      <c r="I1428" s="2"/>
      <c r="J1428" s="2"/>
    </row>
    <row r="1429" spans="9:10" x14ac:dyDescent="0.25">
      <c r="I1429" s="2"/>
      <c r="J1429" s="2"/>
    </row>
    <row r="1430" spans="9:10" x14ac:dyDescent="0.25">
      <c r="I1430" s="2"/>
      <c r="J1430" s="2"/>
    </row>
    <row r="1431" spans="9:10" x14ac:dyDescent="0.25">
      <c r="I1431" s="2"/>
      <c r="J1431" s="2"/>
    </row>
    <row r="1432" spans="9:10" x14ac:dyDescent="0.25">
      <c r="I1432" s="2"/>
      <c r="J1432" s="2"/>
    </row>
    <row r="1433" spans="9:10" x14ac:dyDescent="0.25">
      <c r="I1433" s="2"/>
      <c r="J1433" s="2"/>
    </row>
    <row r="1434" spans="9:10" x14ac:dyDescent="0.25">
      <c r="I1434" s="2"/>
      <c r="J1434" s="2"/>
    </row>
    <row r="1435" spans="9:10" x14ac:dyDescent="0.25">
      <c r="I1435" s="2"/>
      <c r="J1435" s="2"/>
    </row>
    <row r="1436" spans="9:10" x14ac:dyDescent="0.25">
      <c r="I1436" s="2"/>
      <c r="J1436" s="2"/>
    </row>
    <row r="1437" spans="9:10" x14ac:dyDescent="0.25">
      <c r="I1437" s="2"/>
      <c r="J1437" s="2"/>
    </row>
    <row r="1438" spans="9:10" x14ac:dyDescent="0.25">
      <c r="I1438" s="2"/>
      <c r="J1438" s="2"/>
    </row>
    <row r="1439" spans="9:10" x14ac:dyDescent="0.25">
      <c r="I1439" s="2"/>
      <c r="J1439" s="2"/>
    </row>
    <row r="1440" spans="9:10" x14ac:dyDescent="0.25">
      <c r="I1440" s="2"/>
      <c r="J1440" s="2"/>
    </row>
    <row r="1441" spans="9:10" x14ac:dyDescent="0.25">
      <c r="I1441" s="2"/>
      <c r="J1441" s="2"/>
    </row>
    <row r="1442" spans="9:10" x14ac:dyDescent="0.25">
      <c r="I1442" s="2"/>
      <c r="J1442" s="2"/>
    </row>
    <row r="1443" spans="9:10" x14ac:dyDescent="0.25">
      <c r="I1443" s="2"/>
      <c r="J1443" s="2"/>
    </row>
    <row r="1444" spans="9:10" x14ac:dyDescent="0.25">
      <c r="I1444" s="2"/>
      <c r="J1444" s="2"/>
    </row>
    <row r="1445" spans="9:10" x14ac:dyDescent="0.25">
      <c r="I1445" s="2"/>
      <c r="J1445" s="2"/>
    </row>
    <row r="1446" spans="9:10" x14ac:dyDescent="0.25">
      <c r="I1446" s="2"/>
      <c r="J1446" s="2"/>
    </row>
    <row r="1447" spans="9:10" x14ac:dyDescent="0.25">
      <c r="I1447" s="2"/>
      <c r="J1447" s="2"/>
    </row>
    <row r="1448" spans="9:10" x14ac:dyDescent="0.25">
      <c r="I1448" s="2"/>
      <c r="J1448" s="2"/>
    </row>
    <row r="1449" spans="9:10" x14ac:dyDescent="0.25">
      <c r="I1449" s="2"/>
      <c r="J1449" s="2"/>
    </row>
    <row r="1450" spans="9:10" x14ac:dyDescent="0.25">
      <c r="I1450" s="2"/>
      <c r="J1450" s="2"/>
    </row>
    <row r="1451" spans="9:10" x14ac:dyDescent="0.25">
      <c r="I1451" s="2"/>
      <c r="J1451" s="2"/>
    </row>
    <row r="1452" spans="9:10" x14ac:dyDescent="0.25">
      <c r="I1452" s="2"/>
      <c r="J1452" s="2"/>
    </row>
    <row r="1453" spans="9:10" x14ac:dyDescent="0.25">
      <c r="I1453" s="2"/>
      <c r="J1453" s="2"/>
    </row>
    <row r="1454" spans="9:10" x14ac:dyDescent="0.25">
      <c r="I1454" s="2"/>
      <c r="J1454" s="2"/>
    </row>
    <row r="1455" spans="9:10" x14ac:dyDescent="0.25">
      <c r="I1455" s="2"/>
      <c r="J1455" s="2"/>
    </row>
    <row r="1456" spans="9:10" x14ac:dyDescent="0.25">
      <c r="I1456" s="2"/>
      <c r="J1456" s="2"/>
    </row>
    <row r="1457" spans="9:10" x14ac:dyDescent="0.25">
      <c r="I1457" s="2"/>
      <c r="J1457" s="2"/>
    </row>
    <row r="1458" spans="9:10" x14ac:dyDescent="0.25">
      <c r="I1458" s="2"/>
      <c r="J1458" s="2"/>
    </row>
    <row r="1459" spans="9:10" x14ac:dyDescent="0.25">
      <c r="I1459" s="2"/>
      <c r="J1459" s="2"/>
    </row>
    <row r="1460" spans="9:10" x14ac:dyDescent="0.25">
      <c r="I1460" s="2"/>
      <c r="J1460" s="2"/>
    </row>
    <row r="1461" spans="9:10" x14ac:dyDescent="0.25">
      <c r="I1461" s="2"/>
      <c r="J1461" s="2"/>
    </row>
    <row r="1462" spans="9:10" x14ac:dyDescent="0.25">
      <c r="I1462" s="2"/>
      <c r="J1462" s="2"/>
    </row>
    <row r="1463" spans="9:10" x14ac:dyDescent="0.25">
      <c r="I1463" s="2"/>
      <c r="J1463" s="2"/>
    </row>
    <row r="1464" spans="9:10" x14ac:dyDescent="0.25">
      <c r="I1464" s="2"/>
      <c r="J1464" s="2"/>
    </row>
    <row r="1465" spans="9:10" x14ac:dyDescent="0.25">
      <c r="I1465" s="2"/>
      <c r="J1465" s="2"/>
    </row>
    <row r="1466" spans="9:10" x14ac:dyDescent="0.25">
      <c r="I1466" s="2"/>
      <c r="J1466" s="2"/>
    </row>
    <row r="1467" spans="9:10" x14ac:dyDescent="0.25">
      <c r="I1467" s="2"/>
      <c r="J1467" s="2"/>
    </row>
    <row r="1468" spans="9:10" x14ac:dyDescent="0.25">
      <c r="I1468" s="2"/>
      <c r="J1468" s="2"/>
    </row>
    <row r="1469" spans="9:10" x14ac:dyDescent="0.25">
      <c r="I1469" s="2"/>
      <c r="J1469" s="2"/>
    </row>
    <row r="1470" spans="9:10" x14ac:dyDescent="0.25">
      <c r="I1470" s="2"/>
      <c r="J1470" s="2"/>
    </row>
    <row r="1471" spans="9:10" x14ac:dyDescent="0.25">
      <c r="I1471" s="2"/>
      <c r="J1471" s="2"/>
    </row>
    <row r="1472" spans="9:10" x14ac:dyDescent="0.25">
      <c r="I1472" s="2"/>
      <c r="J1472" s="2"/>
    </row>
    <row r="1473" spans="9:10" x14ac:dyDescent="0.25">
      <c r="I1473" s="2"/>
      <c r="J1473" s="2"/>
    </row>
    <row r="1474" spans="9:10" x14ac:dyDescent="0.25">
      <c r="I1474" s="2"/>
      <c r="J1474" s="2"/>
    </row>
    <row r="1475" spans="9:10" x14ac:dyDescent="0.25">
      <c r="I1475" s="2"/>
      <c r="J1475" s="2"/>
    </row>
    <row r="1476" spans="9:10" x14ac:dyDescent="0.25">
      <c r="I1476" s="2"/>
      <c r="J1476" s="2"/>
    </row>
    <row r="1477" spans="9:10" x14ac:dyDescent="0.25">
      <c r="I1477" s="2"/>
      <c r="J1477" s="2"/>
    </row>
    <row r="1478" spans="9:10" x14ac:dyDescent="0.25">
      <c r="I1478" s="2"/>
      <c r="J1478" s="2"/>
    </row>
    <row r="1479" spans="9:10" x14ac:dyDescent="0.25">
      <c r="I1479" s="2"/>
      <c r="J1479" s="2"/>
    </row>
    <row r="1480" spans="9:10" x14ac:dyDescent="0.25">
      <c r="I1480" s="2"/>
      <c r="J1480" s="2"/>
    </row>
    <row r="1481" spans="9:10" x14ac:dyDescent="0.25">
      <c r="I1481" s="2"/>
      <c r="J1481" s="2"/>
    </row>
    <row r="1482" spans="9:10" x14ac:dyDescent="0.25">
      <c r="I1482" s="2"/>
      <c r="J1482" s="2"/>
    </row>
    <row r="1483" spans="9:10" x14ac:dyDescent="0.25">
      <c r="I1483" s="2"/>
      <c r="J1483" s="2"/>
    </row>
    <row r="1484" spans="9:10" x14ac:dyDescent="0.25">
      <c r="I1484" s="2"/>
      <c r="J1484" s="2"/>
    </row>
    <row r="1485" spans="9:10" x14ac:dyDescent="0.25">
      <c r="I1485" s="2"/>
      <c r="J1485" s="2"/>
    </row>
    <row r="1486" spans="9:10" x14ac:dyDescent="0.25">
      <c r="I1486" s="2"/>
      <c r="J1486" s="2"/>
    </row>
    <row r="1487" spans="9:10" x14ac:dyDescent="0.25">
      <c r="I1487" s="2"/>
      <c r="J1487" s="2"/>
    </row>
    <row r="1488" spans="9:10" x14ac:dyDescent="0.25">
      <c r="I1488" s="2"/>
      <c r="J1488" s="2"/>
    </row>
    <row r="1489" spans="9:10" x14ac:dyDescent="0.25">
      <c r="I1489" s="2"/>
      <c r="J1489" s="2"/>
    </row>
    <row r="1490" spans="9:10" x14ac:dyDescent="0.25">
      <c r="I1490" s="2"/>
      <c r="J1490" s="2"/>
    </row>
    <row r="1491" spans="9:10" x14ac:dyDescent="0.25">
      <c r="I1491" s="2"/>
      <c r="J1491" s="2"/>
    </row>
    <row r="1492" spans="9:10" x14ac:dyDescent="0.25">
      <c r="I1492" s="2"/>
      <c r="J1492" s="2"/>
    </row>
    <row r="1493" spans="9:10" x14ac:dyDescent="0.25">
      <c r="I1493" s="2"/>
      <c r="J1493" s="2"/>
    </row>
    <row r="1494" spans="9:10" x14ac:dyDescent="0.25">
      <c r="I1494" s="2"/>
      <c r="J1494" s="2"/>
    </row>
    <row r="1495" spans="9:10" x14ac:dyDescent="0.25">
      <c r="I1495" s="2"/>
      <c r="J1495" s="2"/>
    </row>
    <row r="1496" spans="9:10" x14ac:dyDescent="0.25">
      <c r="I1496" s="2"/>
      <c r="J1496" s="2"/>
    </row>
    <row r="1497" spans="9:10" x14ac:dyDescent="0.25">
      <c r="I1497" s="2"/>
      <c r="J1497" s="2"/>
    </row>
    <row r="1498" spans="9:10" x14ac:dyDescent="0.25">
      <c r="I1498" s="2"/>
      <c r="J1498" s="2"/>
    </row>
    <row r="1499" spans="9:10" x14ac:dyDescent="0.25">
      <c r="I1499" s="2"/>
      <c r="J1499" s="2"/>
    </row>
    <row r="1500" spans="9:10" x14ac:dyDescent="0.25">
      <c r="I1500" s="2"/>
      <c r="J1500" s="2"/>
    </row>
    <row r="1501" spans="9:10" x14ac:dyDescent="0.25">
      <c r="I1501" s="2"/>
      <c r="J1501" s="2"/>
    </row>
    <row r="1502" spans="9:10" x14ac:dyDescent="0.25">
      <c r="I1502" s="2"/>
      <c r="J1502" s="2"/>
    </row>
    <row r="1503" spans="9:10" x14ac:dyDescent="0.25">
      <c r="I1503" s="2"/>
      <c r="J1503" s="2"/>
    </row>
    <row r="1504" spans="9:10" x14ac:dyDescent="0.25">
      <c r="I1504" s="2"/>
      <c r="J1504" s="2"/>
    </row>
    <row r="1505" spans="9:10" x14ac:dyDescent="0.25">
      <c r="I1505" s="2"/>
      <c r="J1505" s="2"/>
    </row>
    <row r="1506" spans="9:10" x14ac:dyDescent="0.25">
      <c r="I1506" s="2"/>
      <c r="J1506" s="2"/>
    </row>
    <row r="1507" spans="9:10" x14ac:dyDescent="0.25">
      <c r="I1507" s="2"/>
      <c r="J1507" s="2"/>
    </row>
    <row r="1508" spans="9:10" x14ac:dyDescent="0.25">
      <c r="I1508" s="2"/>
      <c r="J1508" s="2"/>
    </row>
    <row r="1509" spans="9:10" x14ac:dyDescent="0.25">
      <c r="I1509" s="2"/>
      <c r="J1509" s="2"/>
    </row>
    <row r="1510" spans="9:10" x14ac:dyDescent="0.25">
      <c r="I1510" s="2"/>
      <c r="J1510" s="2"/>
    </row>
    <row r="1511" spans="9:10" x14ac:dyDescent="0.25">
      <c r="I1511" s="2"/>
      <c r="J1511" s="2"/>
    </row>
    <row r="1512" spans="9:10" x14ac:dyDescent="0.25">
      <c r="I1512" s="2"/>
      <c r="J1512" s="2"/>
    </row>
    <row r="1513" spans="9:10" x14ac:dyDescent="0.25">
      <c r="I1513" s="2"/>
      <c r="J1513" s="2"/>
    </row>
    <row r="1514" spans="9:10" x14ac:dyDescent="0.25">
      <c r="I1514" s="2"/>
      <c r="J1514" s="2"/>
    </row>
    <row r="1515" spans="9:10" x14ac:dyDescent="0.25">
      <c r="I1515" s="2"/>
      <c r="J1515" s="2"/>
    </row>
    <row r="1516" spans="9:10" x14ac:dyDescent="0.25">
      <c r="I1516" s="2"/>
      <c r="J1516" s="2"/>
    </row>
    <row r="1517" spans="9:10" x14ac:dyDescent="0.25">
      <c r="I1517" s="2"/>
      <c r="J1517" s="2"/>
    </row>
    <row r="1518" spans="9:10" x14ac:dyDescent="0.25">
      <c r="I1518" s="2"/>
      <c r="J1518" s="2"/>
    </row>
    <row r="1519" spans="9:10" x14ac:dyDescent="0.25">
      <c r="I1519" s="2"/>
      <c r="J1519" s="2"/>
    </row>
    <row r="1520" spans="9:10" x14ac:dyDescent="0.25">
      <c r="I1520" s="2"/>
      <c r="J1520" s="2"/>
    </row>
    <row r="1521" spans="9:10" x14ac:dyDescent="0.25">
      <c r="I1521" s="2"/>
      <c r="J1521" s="2"/>
    </row>
    <row r="1522" spans="9:10" x14ac:dyDescent="0.25">
      <c r="I1522" s="2"/>
      <c r="J1522" s="2"/>
    </row>
    <row r="1523" spans="9:10" x14ac:dyDescent="0.25">
      <c r="I1523" s="2"/>
      <c r="J1523" s="2"/>
    </row>
    <row r="1524" spans="9:10" x14ac:dyDescent="0.25">
      <c r="I1524" s="2"/>
      <c r="J1524" s="2"/>
    </row>
    <row r="1525" spans="9:10" x14ac:dyDescent="0.25">
      <c r="I1525" s="2"/>
      <c r="J1525" s="2"/>
    </row>
    <row r="1526" spans="9:10" x14ac:dyDescent="0.25">
      <c r="I1526" s="2"/>
      <c r="J1526" s="2"/>
    </row>
    <row r="1527" spans="9:10" x14ac:dyDescent="0.25">
      <c r="I1527" s="2"/>
      <c r="J1527" s="2"/>
    </row>
    <row r="1528" spans="9:10" x14ac:dyDescent="0.25">
      <c r="I1528" s="2"/>
      <c r="J1528" s="2"/>
    </row>
    <row r="1529" spans="9:10" x14ac:dyDescent="0.25">
      <c r="I1529" s="2"/>
      <c r="J1529" s="2"/>
    </row>
    <row r="1530" spans="9:10" x14ac:dyDescent="0.25">
      <c r="I1530" s="2"/>
      <c r="J1530" s="2"/>
    </row>
    <row r="1531" spans="9:10" x14ac:dyDescent="0.25">
      <c r="I1531" s="2"/>
      <c r="J1531" s="2"/>
    </row>
    <row r="1532" spans="9:10" x14ac:dyDescent="0.25">
      <c r="I1532" s="2"/>
      <c r="J1532" s="2"/>
    </row>
    <row r="1533" spans="9:10" x14ac:dyDescent="0.25">
      <c r="I1533" s="2"/>
      <c r="J1533" s="2"/>
    </row>
    <row r="1534" spans="9:10" x14ac:dyDescent="0.25">
      <c r="I1534" s="2"/>
      <c r="J1534" s="2"/>
    </row>
    <row r="1535" spans="9:10" x14ac:dyDescent="0.25">
      <c r="I1535" s="2"/>
      <c r="J1535" s="2"/>
    </row>
    <row r="1536" spans="9:10" x14ac:dyDescent="0.25">
      <c r="I1536" s="2"/>
      <c r="J1536" s="2"/>
    </row>
    <row r="1537" spans="9:10" x14ac:dyDescent="0.25">
      <c r="I1537" s="2"/>
      <c r="J1537" s="2"/>
    </row>
    <row r="1538" spans="9:10" x14ac:dyDescent="0.25">
      <c r="I1538" s="2"/>
      <c r="J1538" s="2"/>
    </row>
    <row r="1539" spans="9:10" x14ac:dyDescent="0.25">
      <c r="I1539" s="2"/>
      <c r="J1539" s="2"/>
    </row>
    <row r="1540" spans="9:10" x14ac:dyDescent="0.25">
      <c r="I1540" s="2"/>
      <c r="J1540" s="2"/>
    </row>
    <row r="1541" spans="9:10" x14ac:dyDescent="0.25">
      <c r="I1541" s="2"/>
      <c r="J1541" s="2"/>
    </row>
    <row r="1542" spans="9:10" x14ac:dyDescent="0.25">
      <c r="I1542" s="2"/>
      <c r="J1542" s="2"/>
    </row>
    <row r="1543" spans="9:10" x14ac:dyDescent="0.25">
      <c r="I1543" s="2"/>
      <c r="J1543" s="2"/>
    </row>
    <row r="1544" spans="9:10" x14ac:dyDescent="0.25">
      <c r="I1544" s="2"/>
      <c r="J1544" s="2"/>
    </row>
    <row r="1545" spans="9:10" x14ac:dyDescent="0.25">
      <c r="I1545" s="2"/>
      <c r="J1545" s="2"/>
    </row>
    <row r="1546" spans="9:10" x14ac:dyDescent="0.25">
      <c r="I1546" s="2"/>
      <c r="J1546" s="2"/>
    </row>
    <row r="1547" spans="9:10" x14ac:dyDescent="0.25">
      <c r="I1547" s="2"/>
      <c r="J1547" s="2"/>
    </row>
    <row r="1548" spans="9:10" x14ac:dyDescent="0.25">
      <c r="I1548" s="2"/>
      <c r="J1548" s="2"/>
    </row>
    <row r="1549" spans="9:10" x14ac:dyDescent="0.25">
      <c r="I1549" s="2"/>
      <c r="J1549" s="2"/>
    </row>
    <row r="1550" spans="9:10" x14ac:dyDescent="0.25">
      <c r="I1550" s="2"/>
      <c r="J1550" s="2"/>
    </row>
    <row r="1551" spans="9:10" x14ac:dyDescent="0.25">
      <c r="I1551" s="2"/>
      <c r="J1551" s="2"/>
    </row>
    <row r="1552" spans="9:10" x14ac:dyDescent="0.25">
      <c r="I1552" s="2"/>
      <c r="J1552" s="2"/>
    </row>
    <row r="1553" spans="9:10" x14ac:dyDescent="0.25">
      <c r="I1553" s="2"/>
      <c r="J1553" s="2"/>
    </row>
    <row r="1554" spans="9:10" x14ac:dyDescent="0.25">
      <c r="I1554" s="2"/>
      <c r="J1554" s="2"/>
    </row>
    <row r="1555" spans="9:10" x14ac:dyDescent="0.25">
      <c r="I1555" s="2"/>
      <c r="J1555" s="2"/>
    </row>
    <row r="1556" spans="9:10" x14ac:dyDescent="0.25">
      <c r="I1556" s="2"/>
      <c r="J1556" s="2"/>
    </row>
    <row r="1557" spans="9:10" x14ac:dyDescent="0.25">
      <c r="I1557" s="2"/>
    </row>
    <row r="1558" spans="9:10" x14ac:dyDescent="0.25">
      <c r="I1558" s="2"/>
    </row>
    <row r="1559" spans="9:10" x14ac:dyDescent="0.25">
      <c r="I1559" s="2"/>
    </row>
    <row r="1560" spans="9:10" x14ac:dyDescent="0.25">
      <c r="I1560" s="2"/>
    </row>
    <row r="1561" spans="9:10" x14ac:dyDescent="0.25">
      <c r="I1561" s="2"/>
    </row>
    <row r="1562" spans="9:10" x14ac:dyDescent="0.25">
      <c r="I1562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2E9D2-67B9-4CA1-9567-324FE537F745}">
  <dimension ref="A3:P59"/>
  <sheetViews>
    <sheetView topLeftCell="B1" workbookViewId="0">
      <selection activeCell="E25" sqref="E25"/>
    </sheetView>
  </sheetViews>
  <sheetFormatPr baseColWidth="10" defaultRowHeight="15" x14ac:dyDescent="0.25"/>
  <cols>
    <col min="1" max="1" width="11.42578125" style="2"/>
    <col min="2" max="2" width="19" style="2" customWidth="1"/>
    <col min="3" max="3" width="21.5703125" style="2" customWidth="1"/>
    <col min="5" max="5" width="12" bestFit="1" customWidth="1"/>
  </cols>
  <sheetData>
    <row r="3" spans="1:15" x14ac:dyDescent="0.25">
      <c r="A3" s="2">
        <v>13900000000</v>
      </c>
      <c r="B3" s="2">
        <v>2015</v>
      </c>
      <c r="C3" s="2" t="s">
        <v>29</v>
      </c>
      <c r="D3" s="3">
        <v>2015</v>
      </c>
      <c r="E3" s="3">
        <v>2016</v>
      </c>
      <c r="F3" s="3">
        <v>2017</v>
      </c>
      <c r="G3" s="3">
        <v>2018</v>
      </c>
      <c r="H3" s="3">
        <v>2019</v>
      </c>
      <c r="I3" s="3">
        <v>2020</v>
      </c>
      <c r="J3" s="3">
        <v>2021</v>
      </c>
      <c r="K3" s="3">
        <v>2022</v>
      </c>
      <c r="L3" s="3">
        <v>2023</v>
      </c>
      <c r="M3" s="3">
        <v>2024</v>
      </c>
      <c r="N3" s="3">
        <v>2025</v>
      </c>
      <c r="O3" s="3">
        <v>2050</v>
      </c>
    </row>
    <row r="4" spans="1:15" x14ac:dyDescent="0.25">
      <c r="A4" s="2">
        <v>12500000000</v>
      </c>
      <c r="B4" s="2">
        <v>2015</v>
      </c>
      <c r="C4" s="2" t="s">
        <v>29</v>
      </c>
      <c r="D4" s="2">
        <v>13900000000</v>
      </c>
      <c r="E4" s="2">
        <v>15000000000</v>
      </c>
      <c r="F4" s="2">
        <v>16400000000</v>
      </c>
      <c r="G4" s="2">
        <v>17800000000</v>
      </c>
      <c r="H4" s="2">
        <v>19400000000</v>
      </c>
      <c r="I4" s="2">
        <v>30000000000</v>
      </c>
      <c r="J4" s="2">
        <v>23200000000</v>
      </c>
      <c r="K4" s="2">
        <v>25400000000</v>
      </c>
      <c r="L4" s="2">
        <v>27900000000</v>
      </c>
      <c r="M4" s="2">
        <v>27000000000</v>
      </c>
      <c r="N4" s="2">
        <v>34200000000</v>
      </c>
      <c r="O4" s="2">
        <v>100000000000</v>
      </c>
    </row>
    <row r="5" spans="1:15" x14ac:dyDescent="0.25">
      <c r="A5" s="2">
        <v>15000000000</v>
      </c>
      <c r="B5" s="2">
        <v>2016</v>
      </c>
      <c r="C5" s="2" t="s">
        <v>29</v>
      </c>
      <c r="D5" s="2">
        <v>12500000000</v>
      </c>
      <c r="H5" s="2">
        <v>180000000</v>
      </c>
      <c r="I5" s="2">
        <v>250000000</v>
      </c>
      <c r="J5" s="2">
        <v>28000000000</v>
      </c>
      <c r="K5" s="2">
        <v>42620000000</v>
      </c>
      <c r="L5" s="2">
        <v>51110000000</v>
      </c>
      <c r="M5" s="2">
        <v>30900000000</v>
      </c>
      <c r="N5" s="2">
        <v>50000000000</v>
      </c>
    </row>
    <row r="6" spans="1:15" x14ac:dyDescent="0.25">
      <c r="A6" s="2">
        <v>16400000000</v>
      </c>
      <c r="B6" s="2">
        <v>2017</v>
      </c>
      <c r="C6" s="2" t="s">
        <v>29</v>
      </c>
      <c r="H6" s="2">
        <v>26660000000</v>
      </c>
      <c r="I6" s="2">
        <v>50000000000</v>
      </c>
      <c r="J6" s="2">
        <v>35820000000</v>
      </c>
      <c r="M6" s="2">
        <v>62120000000</v>
      </c>
      <c r="N6" s="2">
        <v>11400000000</v>
      </c>
    </row>
    <row r="7" spans="1:15" x14ac:dyDescent="0.25">
      <c r="A7" s="2">
        <v>17800000000</v>
      </c>
      <c r="B7" s="2">
        <v>2018</v>
      </c>
      <c r="C7" s="2" t="s">
        <v>29</v>
      </c>
      <c r="I7" s="2">
        <v>21200000000</v>
      </c>
      <c r="N7" s="2">
        <v>13700000000</v>
      </c>
    </row>
    <row r="8" spans="1:15" x14ac:dyDescent="0.25">
      <c r="A8" s="2">
        <v>19400000000</v>
      </c>
      <c r="B8" s="2">
        <v>2019</v>
      </c>
      <c r="C8" s="2" t="s">
        <v>29</v>
      </c>
      <c r="I8" s="2">
        <v>50000000000</v>
      </c>
      <c r="N8" s="2">
        <v>5800000000</v>
      </c>
    </row>
    <row r="9" spans="1:15" x14ac:dyDescent="0.25">
      <c r="A9" s="2">
        <v>180000000</v>
      </c>
      <c r="B9" s="2">
        <v>2019</v>
      </c>
      <c r="C9" s="2" t="s">
        <v>29</v>
      </c>
      <c r="I9" s="2">
        <v>24000000000</v>
      </c>
      <c r="N9" s="2">
        <v>1300000000</v>
      </c>
    </row>
    <row r="10" spans="1:15" x14ac:dyDescent="0.25">
      <c r="A10" s="2">
        <v>26660000000</v>
      </c>
      <c r="B10" s="2">
        <v>2019</v>
      </c>
      <c r="C10" s="2" t="s">
        <v>29</v>
      </c>
      <c r="I10" s="2">
        <v>152000000</v>
      </c>
      <c r="N10" s="2">
        <v>5600000000</v>
      </c>
    </row>
    <row r="11" spans="1:15" x14ac:dyDescent="0.25">
      <c r="A11" s="2">
        <v>30000000000</v>
      </c>
      <c r="B11" s="2">
        <v>2020</v>
      </c>
      <c r="C11" s="2" t="s">
        <v>45</v>
      </c>
      <c r="I11" s="2">
        <v>50000000000</v>
      </c>
      <c r="N11" s="2">
        <v>1400000000</v>
      </c>
    </row>
    <row r="12" spans="1:15" x14ac:dyDescent="0.25">
      <c r="A12" s="2">
        <v>250000000</v>
      </c>
      <c r="B12" s="2">
        <v>2020</v>
      </c>
      <c r="C12" s="2" t="s">
        <v>29</v>
      </c>
      <c r="I12" s="2">
        <v>50000000000</v>
      </c>
      <c r="N12" s="2">
        <v>10900000000</v>
      </c>
    </row>
    <row r="13" spans="1:15" x14ac:dyDescent="0.25">
      <c r="A13" s="2">
        <v>50000000000</v>
      </c>
      <c r="B13" s="2">
        <v>2020</v>
      </c>
      <c r="C13" s="2" t="s">
        <v>29</v>
      </c>
      <c r="I13" s="2">
        <v>35000000</v>
      </c>
      <c r="N13" s="2">
        <v>75440000000</v>
      </c>
    </row>
    <row r="14" spans="1:15" x14ac:dyDescent="0.25">
      <c r="A14" s="2">
        <v>21200000000</v>
      </c>
      <c r="B14" s="2">
        <v>2020</v>
      </c>
      <c r="C14" s="2" t="s">
        <v>29</v>
      </c>
      <c r="I14" s="2">
        <v>30000000000</v>
      </c>
      <c r="N14" s="2">
        <v>75400000000</v>
      </c>
    </row>
    <row r="15" spans="1:15" x14ac:dyDescent="0.25">
      <c r="A15" s="2">
        <v>50000000000</v>
      </c>
      <c r="B15" s="2">
        <v>2020</v>
      </c>
      <c r="C15" s="2" t="s">
        <v>29</v>
      </c>
      <c r="I15" s="2">
        <v>25000000000</v>
      </c>
    </row>
    <row r="16" spans="1:15" x14ac:dyDescent="0.25">
      <c r="A16" s="2">
        <v>24000000000</v>
      </c>
      <c r="B16" s="2">
        <v>2020</v>
      </c>
      <c r="C16" s="2" t="s">
        <v>29</v>
      </c>
      <c r="I16" s="2">
        <v>26000000000</v>
      </c>
    </row>
    <row r="17" spans="1:16" x14ac:dyDescent="0.25">
      <c r="A17" s="2">
        <v>152000000</v>
      </c>
      <c r="B17" s="2">
        <v>2020</v>
      </c>
      <c r="C17" s="2" t="s">
        <v>29</v>
      </c>
      <c r="I17" s="2">
        <v>26000000000</v>
      </c>
    </row>
    <row r="18" spans="1:16" x14ac:dyDescent="0.25">
      <c r="A18" s="2">
        <v>50000000000</v>
      </c>
      <c r="B18" s="2">
        <v>2020</v>
      </c>
      <c r="C18" s="2" t="s">
        <v>29</v>
      </c>
      <c r="I18" s="2">
        <v>50000000000</v>
      </c>
    </row>
    <row r="19" spans="1:16" x14ac:dyDescent="0.25">
      <c r="A19" s="2">
        <v>50000000000</v>
      </c>
      <c r="B19" s="2">
        <v>2020</v>
      </c>
      <c r="C19" s="2" t="s">
        <v>29</v>
      </c>
      <c r="I19" s="2">
        <v>12500000000</v>
      </c>
    </row>
    <row r="20" spans="1:16" x14ac:dyDescent="0.25">
      <c r="A20" s="2">
        <v>35000000</v>
      </c>
      <c r="B20" s="2">
        <v>2020</v>
      </c>
      <c r="C20" s="2" t="s">
        <v>29</v>
      </c>
      <c r="I20" s="2">
        <v>12000000000</v>
      </c>
    </row>
    <row r="21" spans="1:16" x14ac:dyDescent="0.25">
      <c r="A21" s="2">
        <v>30000000000</v>
      </c>
      <c r="B21" s="2">
        <v>2020</v>
      </c>
      <c r="C21" s="2" t="s">
        <v>29</v>
      </c>
      <c r="I21" s="2">
        <v>50000000000</v>
      </c>
    </row>
    <row r="22" spans="1:16" x14ac:dyDescent="0.25">
      <c r="A22" s="2">
        <v>25000000000</v>
      </c>
      <c r="B22" s="2">
        <v>2020</v>
      </c>
      <c r="C22" s="2" t="s">
        <v>29</v>
      </c>
      <c r="I22" s="2">
        <v>228000000</v>
      </c>
    </row>
    <row r="23" spans="1:16" x14ac:dyDescent="0.25">
      <c r="A23" s="2">
        <v>26000000000</v>
      </c>
      <c r="B23" s="2">
        <v>2020</v>
      </c>
      <c r="C23" s="2" t="s">
        <v>41</v>
      </c>
      <c r="I23" s="2">
        <v>30730000000</v>
      </c>
    </row>
    <row r="24" spans="1:16" x14ac:dyDescent="0.25">
      <c r="A24" s="2">
        <v>26000000000</v>
      </c>
      <c r="B24" s="2">
        <v>2020</v>
      </c>
      <c r="C24" s="2" t="s">
        <v>29</v>
      </c>
      <c r="I24" s="2">
        <v>50000000000</v>
      </c>
    </row>
    <row r="25" spans="1:16" x14ac:dyDescent="0.25">
      <c r="A25" s="2">
        <v>50000000000</v>
      </c>
      <c r="B25" s="2">
        <v>2020</v>
      </c>
      <c r="C25" s="2" t="s">
        <v>29</v>
      </c>
      <c r="I25" s="2">
        <v>25000000000</v>
      </c>
    </row>
    <row r="26" spans="1:16" x14ac:dyDescent="0.25">
      <c r="A26" s="2">
        <v>12500000000</v>
      </c>
      <c r="B26" s="2">
        <v>2020</v>
      </c>
      <c r="C26" s="2" t="s">
        <v>29</v>
      </c>
      <c r="I26" s="2">
        <v>30700000000</v>
      </c>
    </row>
    <row r="27" spans="1:16" x14ac:dyDescent="0.25">
      <c r="A27" s="2">
        <v>12000000000</v>
      </c>
      <c r="B27" s="2">
        <v>2020</v>
      </c>
      <c r="C27" s="2" t="s">
        <v>29</v>
      </c>
      <c r="I27" s="2">
        <v>50000000000</v>
      </c>
    </row>
    <row r="28" spans="1:16" x14ac:dyDescent="0.25">
      <c r="A28" s="2">
        <v>50000000000</v>
      </c>
      <c r="B28" s="2">
        <v>2020</v>
      </c>
      <c r="C28" s="2" t="s">
        <v>29</v>
      </c>
      <c r="I28" s="2">
        <v>1000000000</v>
      </c>
    </row>
    <row r="29" spans="1:16" x14ac:dyDescent="0.25">
      <c r="A29" s="2">
        <v>228000000</v>
      </c>
      <c r="B29" s="2">
        <v>2020</v>
      </c>
      <c r="C29" s="2" t="s">
        <v>29</v>
      </c>
      <c r="I29" s="2">
        <v>20800000000</v>
      </c>
    </row>
    <row r="30" spans="1:16" x14ac:dyDescent="0.25">
      <c r="A30" s="2">
        <v>30730000000</v>
      </c>
      <c r="B30" s="2">
        <v>2020</v>
      </c>
      <c r="C30" s="2" t="s">
        <v>29</v>
      </c>
    </row>
    <row r="31" spans="1:16" x14ac:dyDescent="0.25">
      <c r="A31" s="2">
        <v>50000000000</v>
      </c>
      <c r="B31" s="2">
        <v>2020</v>
      </c>
      <c r="C31" s="2" t="s">
        <v>29</v>
      </c>
      <c r="E31" s="3">
        <v>2015</v>
      </c>
      <c r="F31" s="3">
        <v>2016</v>
      </c>
      <c r="G31" s="3">
        <v>2017</v>
      </c>
      <c r="H31" s="3">
        <v>2018</v>
      </c>
      <c r="I31" s="3">
        <v>2019</v>
      </c>
      <c r="J31" s="3">
        <v>2020</v>
      </c>
      <c r="K31" s="3">
        <v>2021</v>
      </c>
      <c r="L31" s="3">
        <v>2022</v>
      </c>
      <c r="M31" s="3">
        <v>2023</v>
      </c>
      <c r="N31" s="3">
        <v>2024</v>
      </c>
      <c r="O31" s="3">
        <v>2025</v>
      </c>
      <c r="P31" s="3">
        <v>2050</v>
      </c>
    </row>
    <row r="32" spans="1:16" x14ac:dyDescent="0.25">
      <c r="A32" s="2">
        <v>25000000000</v>
      </c>
      <c r="B32" s="2">
        <v>2020</v>
      </c>
      <c r="C32" s="2" t="s">
        <v>29</v>
      </c>
      <c r="D32" t="s">
        <v>4</v>
      </c>
      <c r="E32">
        <f>MIN(D4:D5)</f>
        <v>12500000000</v>
      </c>
      <c r="F32" s="2">
        <f t="shared" ref="F32:P32" si="0">MIN(E4:E5)</f>
        <v>15000000000</v>
      </c>
      <c r="G32" s="2">
        <f t="shared" si="0"/>
        <v>16400000000</v>
      </c>
      <c r="H32" s="2">
        <f t="shared" si="0"/>
        <v>17800000000</v>
      </c>
      <c r="I32" s="2">
        <f t="shared" si="0"/>
        <v>180000000</v>
      </c>
      <c r="J32" s="2">
        <f t="shared" si="0"/>
        <v>250000000</v>
      </c>
      <c r="K32" s="2">
        <f t="shared" si="0"/>
        <v>23200000000</v>
      </c>
      <c r="L32" s="2">
        <f t="shared" si="0"/>
        <v>25400000000</v>
      </c>
      <c r="M32" s="2">
        <f t="shared" si="0"/>
        <v>27900000000</v>
      </c>
      <c r="N32" s="2">
        <f t="shared" si="0"/>
        <v>27000000000</v>
      </c>
      <c r="O32" s="2">
        <f t="shared" si="0"/>
        <v>34200000000</v>
      </c>
      <c r="P32" s="2">
        <f t="shared" si="0"/>
        <v>100000000000</v>
      </c>
    </row>
    <row r="33" spans="1:16" x14ac:dyDescent="0.25">
      <c r="A33" s="2">
        <v>30700000000</v>
      </c>
      <c r="B33" s="2">
        <v>2020</v>
      </c>
      <c r="C33" s="2" t="s">
        <v>19</v>
      </c>
      <c r="D33" t="s">
        <v>1</v>
      </c>
      <c r="E33">
        <f>_xlfn.QUARTILE.INC(D4:D5,1)</f>
        <v>12850000000</v>
      </c>
      <c r="F33" s="2">
        <f t="shared" ref="F33:P33" si="1">_xlfn.QUARTILE.INC(E4:E5,1)</f>
        <v>15000000000</v>
      </c>
      <c r="G33" s="2">
        <f t="shared" si="1"/>
        <v>16400000000</v>
      </c>
      <c r="H33" s="2">
        <f t="shared" si="1"/>
        <v>17800000000</v>
      </c>
      <c r="I33" s="2">
        <f t="shared" si="1"/>
        <v>4985000000</v>
      </c>
      <c r="J33" s="2">
        <f t="shared" si="1"/>
        <v>7687500000</v>
      </c>
      <c r="K33" s="2">
        <f t="shared" si="1"/>
        <v>24400000000</v>
      </c>
      <c r="L33" s="2">
        <f t="shared" si="1"/>
        <v>29705000000</v>
      </c>
      <c r="M33" s="2">
        <f t="shared" si="1"/>
        <v>33702500000</v>
      </c>
      <c r="N33" s="2">
        <f t="shared" si="1"/>
        <v>27975000000</v>
      </c>
      <c r="O33" s="2">
        <f t="shared" si="1"/>
        <v>38150000000</v>
      </c>
      <c r="P33" s="2">
        <f t="shared" si="1"/>
        <v>100000000000</v>
      </c>
    </row>
    <row r="34" spans="1:16" x14ac:dyDescent="0.25">
      <c r="A34" s="2">
        <v>50000000000</v>
      </c>
      <c r="B34" s="2">
        <v>2020</v>
      </c>
      <c r="C34" s="2" t="s">
        <v>29</v>
      </c>
      <c r="D34" t="s">
        <v>2</v>
      </c>
      <c r="E34">
        <f>MEDIAN(D4:D5)</f>
        <v>13200000000</v>
      </c>
      <c r="F34" s="2">
        <f t="shared" ref="F34:P34" si="2">MEDIAN(E4:E5)</f>
        <v>15000000000</v>
      </c>
      <c r="G34" s="2">
        <f t="shared" si="2"/>
        <v>16400000000</v>
      </c>
      <c r="H34" s="2">
        <f t="shared" si="2"/>
        <v>17800000000</v>
      </c>
      <c r="I34" s="2">
        <f t="shared" si="2"/>
        <v>9790000000</v>
      </c>
      <c r="J34" s="2">
        <f t="shared" si="2"/>
        <v>15125000000</v>
      </c>
      <c r="K34" s="2">
        <f t="shared" si="2"/>
        <v>25600000000</v>
      </c>
      <c r="L34" s="2">
        <f t="shared" si="2"/>
        <v>34010000000</v>
      </c>
      <c r="M34" s="2">
        <f t="shared" si="2"/>
        <v>39505000000</v>
      </c>
      <c r="N34" s="2">
        <f t="shared" si="2"/>
        <v>28950000000</v>
      </c>
      <c r="O34" s="2">
        <f t="shared" si="2"/>
        <v>42100000000</v>
      </c>
      <c r="P34" s="2">
        <f t="shared" si="2"/>
        <v>100000000000</v>
      </c>
    </row>
    <row r="35" spans="1:16" x14ac:dyDescent="0.25">
      <c r="A35" s="2">
        <v>1000000000</v>
      </c>
      <c r="B35" s="2">
        <v>2020</v>
      </c>
      <c r="C35" s="2" t="s">
        <v>29</v>
      </c>
      <c r="D35" t="s">
        <v>3</v>
      </c>
      <c r="E35">
        <f>_xlfn.QUARTILE.INC(D4:D5,3)</f>
        <v>13550000000</v>
      </c>
      <c r="F35" s="2">
        <f t="shared" ref="F35:P35" si="3">_xlfn.QUARTILE.INC(E4:E5,3)</f>
        <v>15000000000</v>
      </c>
      <c r="G35" s="2">
        <f t="shared" si="3"/>
        <v>16400000000</v>
      </c>
      <c r="H35" s="2">
        <f t="shared" si="3"/>
        <v>17800000000</v>
      </c>
      <c r="I35" s="2">
        <f t="shared" si="3"/>
        <v>14595000000</v>
      </c>
      <c r="J35" s="2">
        <f t="shared" si="3"/>
        <v>22562500000</v>
      </c>
      <c r="K35" s="2">
        <f t="shared" si="3"/>
        <v>26800000000</v>
      </c>
      <c r="L35" s="2">
        <f t="shared" si="3"/>
        <v>38315000000</v>
      </c>
      <c r="M35" s="2">
        <f t="shared" si="3"/>
        <v>45307500000</v>
      </c>
      <c r="N35" s="2">
        <f t="shared" si="3"/>
        <v>29925000000</v>
      </c>
      <c r="O35" s="2">
        <f t="shared" si="3"/>
        <v>46050000000</v>
      </c>
      <c r="P35" s="2">
        <f t="shared" si="3"/>
        <v>100000000000</v>
      </c>
    </row>
    <row r="36" spans="1:16" x14ac:dyDescent="0.25">
      <c r="A36" s="2">
        <v>20800000000</v>
      </c>
      <c r="B36" s="2">
        <v>2020</v>
      </c>
      <c r="C36" s="2" t="s">
        <v>29</v>
      </c>
      <c r="D36" t="s">
        <v>0</v>
      </c>
      <c r="E36">
        <f>MAX(D4:D5)</f>
        <v>13900000000</v>
      </c>
      <c r="F36" s="2">
        <f t="shared" ref="F36:P36" si="4">MAX(E4:E5)</f>
        <v>15000000000</v>
      </c>
      <c r="G36" s="2">
        <f t="shared" si="4"/>
        <v>16400000000</v>
      </c>
      <c r="H36" s="2">
        <f t="shared" si="4"/>
        <v>17800000000</v>
      </c>
      <c r="I36" s="2">
        <f t="shared" si="4"/>
        <v>19400000000</v>
      </c>
      <c r="J36" s="2">
        <f t="shared" si="4"/>
        <v>30000000000</v>
      </c>
      <c r="K36" s="2">
        <f t="shared" si="4"/>
        <v>28000000000</v>
      </c>
      <c r="L36" s="2">
        <f t="shared" si="4"/>
        <v>42620000000</v>
      </c>
      <c r="M36" s="2">
        <f t="shared" si="4"/>
        <v>51110000000</v>
      </c>
      <c r="N36" s="2">
        <f t="shared" si="4"/>
        <v>30900000000</v>
      </c>
      <c r="O36" s="2">
        <f t="shared" si="4"/>
        <v>50000000000</v>
      </c>
      <c r="P36" s="2">
        <f t="shared" si="4"/>
        <v>100000000000</v>
      </c>
    </row>
    <row r="37" spans="1:16" x14ac:dyDescent="0.25">
      <c r="A37" s="2">
        <v>23200000000</v>
      </c>
      <c r="B37" s="2">
        <v>2021</v>
      </c>
      <c r="C37" s="2" t="s">
        <v>29</v>
      </c>
    </row>
    <row r="38" spans="1:16" x14ac:dyDescent="0.25">
      <c r="A38" s="2">
        <v>28000000000</v>
      </c>
      <c r="B38" s="2">
        <v>2021</v>
      </c>
      <c r="C38" s="2" t="s">
        <v>29</v>
      </c>
    </row>
    <row r="39" spans="1:16" x14ac:dyDescent="0.25">
      <c r="A39" s="2">
        <v>35820000000</v>
      </c>
      <c r="B39" s="2">
        <v>2021</v>
      </c>
      <c r="C39" s="2" t="s">
        <v>29</v>
      </c>
    </row>
    <row r="40" spans="1:16" x14ac:dyDescent="0.25">
      <c r="A40" s="2">
        <v>25400000000</v>
      </c>
      <c r="B40" s="2">
        <v>2022</v>
      </c>
      <c r="C40" s="2" t="s">
        <v>29</v>
      </c>
    </row>
    <row r="41" spans="1:16" x14ac:dyDescent="0.25">
      <c r="A41" s="2">
        <v>42620000000</v>
      </c>
      <c r="B41" s="2">
        <v>2022</v>
      </c>
      <c r="C41" s="2" t="s">
        <v>29</v>
      </c>
    </row>
    <row r="42" spans="1:16" x14ac:dyDescent="0.25">
      <c r="A42" s="2">
        <v>27900000000</v>
      </c>
      <c r="B42" s="2">
        <v>2023</v>
      </c>
      <c r="C42" s="2" t="s">
        <v>29</v>
      </c>
    </row>
    <row r="43" spans="1:16" x14ac:dyDescent="0.25">
      <c r="A43" s="2">
        <v>51110000000</v>
      </c>
      <c r="B43" s="2">
        <v>2023</v>
      </c>
      <c r="C43" s="2" t="s">
        <v>29</v>
      </c>
    </row>
    <row r="44" spans="1:16" x14ac:dyDescent="0.25">
      <c r="A44" s="2">
        <v>27000000000</v>
      </c>
      <c r="B44" s="2">
        <v>2024</v>
      </c>
      <c r="C44" s="2" t="s">
        <v>29</v>
      </c>
    </row>
    <row r="45" spans="1:16" x14ac:dyDescent="0.25">
      <c r="A45" s="2">
        <v>30900000000</v>
      </c>
      <c r="B45" s="2">
        <v>2024</v>
      </c>
      <c r="C45" s="2" t="s">
        <v>29</v>
      </c>
    </row>
    <row r="46" spans="1:16" x14ac:dyDescent="0.25">
      <c r="A46" s="2">
        <v>62120000000</v>
      </c>
      <c r="B46" s="2">
        <v>2024</v>
      </c>
      <c r="C46" s="2" t="s">
        <v>29</v>
      </c>
    </row>
    <row r="47" spans="1:16" x14ac:dyDescent="0.25">
      <c r="A47" s="2">
        <v>34200000000</v>
      </c>
      <c r="B47" s="2">
        <v>2025</v>
      </c>
      <c r="C47" s="2" t="s">
        <v>29</v>
      </c>
    </row>
    <row r="48" spans="1:16" x14ac:dyDescent="0.25">
      <c r="A48" s="2">
        <v>50000000000</v>
      </c>
      <c r="B48" s="2">
        <v>2025</v>
      </c>
      <c r="C48" s="2" t="s">
        <v>29</v>
      </c>
    </row>
    <row r="49" spans="1:3" x14ac:dyDescent="0.25">
      <c r="A49" s="2">
        <v>11400000000</v>
      </c>
      <c r="B49" s="2">
        <v>2025</v>
      </c>
      <c r="C49" s="2" t="s">
        <v>29</v>
      </c>
    </row>
    <row r="50" spans="1:3" x14ac:dyDescent="0.25">
      <c r="A50" s="2">
        <v>13700000000</v>
      </c>
      <c r="B50" s="2">
        <v>2025</v>
      </c>
      <c r="C50" s="2" t="s">
        <v>29</v>
      </c>
    </row>
    <row r="51" spans="1:3" x14ac:dyDescent="0.25">
      <c r="A51" s="2">
        <v>5800000000</v>
      </c>
      <c r="B51" s="2">
        <v>2025</v>
      </c>
      <c r="C51" s="2" t="s">
        <v>29</v>
      </c>
    </row>
    <row r="52" spans="1:3" x14ac:dyDescent="0.25">
      <c r="A52" s="2">
        <v>1300000000</v>
      </c>
      <c r="B52" s="2">
        <v>2025</v>
      </c>
      <c r="C52" s="2" t="s">
        <v>29</v>
      </c>
    </row>
    <row r="53" spans="1:3" x14ac:dyDescent="0.25">
      <c r="A53" s="2">
        <v>5600000000</v>
      </c>
      <c r="B53" s="2">
        <v>2025</v>
      </c>
      <c r="C53" s="2" t="s">
        <v>29</v>
      </c>
    </row>
    <row r="54" spans="1:3" x14ac:dyDescent="0.25">
      <c r="A54" s="2">
        <v>1400000000</v>
      </c>
      <c r="B54" s="2">
        <v>2025</v>
      </c>
      <c r="C54" s="2" t="s">
        <v>29</v>
      </c>
    </row>
    <row r="55" spans="1:3" x14ac:dyDescent="0.25">
      <c r="A55" s="2">
        <v>10900000000</v>
      </c>
      <c r="B55" s="2">
        <v>2025</v>
      </c>
      <c r="C55" s="2" t="s">
        <v>29</v>
      </c>
    </row>
    <row r="56" spans="1:3" x14ac:dyDescent="0.25">
      <c r="A56" s="2">
        <v>75440000000</v>
      </c>
      <c r="B56" s="2">
        <v>2025</v>
      </c>
      <c r="C56" s="2" t="s">
        <v>29</v>
      </c>
    </row>
    <row r="57" spans="1:3" x14ac:dyDescent="0.25">
      <c r="A57" s="2">
        <v>75400000000</v>
      </c>
      <c r="B57" s="2">
        <v>2025</v>
      </c>
      <c r="C57" s="2" t="s">
        <v>19</v>
      </c>
    </row>
    <row r="58" spans="1:3" x14ac:dyDescent="0.25">
      <c r="A58" s="2">
        <v>100000000000</v>
      </c>
      <c r="B58" s="2">
        <v>2050</v>
      </c>
      <c r="C58" s="2" t="s">
        <v>29</v>
      </c>
    </row>
    <row r="59" spans="1:3" x14ac:dyDescent="0.25">
      <c r="A59" s="2" t="s">
        <v>14</v>
      </c>
      <c r="B59" s="2" t="s">
        <v>15</v>
      </c>
      <c r="C59" s="2" t="s">
        <v>17</v>
      </c>
    </row>
  </sheetData>
  <sortState ref="A3:C1700">
    <sortCondition ref="B3:B1700"/>
  </sortState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E1294-29A1-44FF-BE26-3E0351BA8A83}">
  <dimension ref="A1:T206"/>
  <sheetViews>
    <sheetView topLeftCell="D1" workbookViewId="0">
      <selection activeCell="O20" sqref="O20"/>
    </sheetView>
  </sheetViews>
  <sheetFormatPr baseColWidth="10" defaultRowHeight="15" x14ac:dyDescent="0.25"/>
  <cols>
    <col min="1" max="1" width="14" style="2" customWidth="1"/>
    <col min="2" max="2" width="24.5703125" style="2" customWidth="1"/>
    <col min="3" max="3" width="22.140625" style="2" customWidth="1"/>
    <col min="8" max="8" width="12" bestFit="1" customWidth="1"/>
    <col min="15" max="15" width="12" bestFit="1" customWidth="1"/>
  </cols>
  <sheetData>
    <row r="1" spans="1:19" x14ac:dyDescent="0.25">
      <c r="A1" s="2">
        <v>100000000</v>
      </c>
      <c r="B1" s="2">
        <v>1992</v>
      </c>
      <c r="C1" s="2" t="s">
        <v>21</v>
      </c>
      <c r="D1" s="3">
        <v>1992</v>
      </c>
      <c r="E1" s="3">
        <v>2006</v>
      </c>
      <c r="F1" s="3">
        <v>2012</v>
      </c>
      <c r="G1" s="3">
        <v>2013</v>
      </c>
      <c r="H1" s="3">
        <v>2014</v>
      </c>
      <c r="I1" s="3">
        <v>2015</v>
      </c>
      <c r="J1" s="3">
        <v>2016</v>
      </c>
      <c r="K1" s="3">
        <v>2017</v>
      </c>
      <c r="L1" s="3">
        <v>2018</v>
      </c>
      <c r="M1" s="3">
        <v>2019</v>
      </c>
      <c r="N1" s="3">
        <v>2020</v>
      </c>
      <c r="O1" s="3">
        <v>2021</v>
      </c>
      <c r="P1" s="3">
        <v>2022</v>
      </c>
      <c r="Q1" s="3">
        <v>2023</v>
      </c>
      <c r="R1" s="3">
        <v>2024</v>
      </c>
      <c r="S1" s="3">
        <v>2025</v>
      </c>
    </row>
    <row r="2" spans="1:19" x14ac:dyDescent="0.25">
      <c r="A2" s="2">
        <v>2000000000</v>
      </c>
      <c r="B2" s="2">
        <v>2006</v>
      </c>
      <c r="C2" s="2" t="s">
        <v>21</v>
      </c>
      <c r="D2" s="2">
        <v>100000000</v>
      </c>
      <c r="E2" s="2">
        <v>2000000000</v>
      </c>
      <c r="F2" s="2">
        <v>8700000000</v>
      </c>
      <c r="G2" s="2">
        <v>11200000000</v>
      </c>
      <c r="H2" s="2">
        <v>10000000</v>
      </c>
      <c r="I2" s="2">
        <v>4900000000</v>
      </c>
      <c r="J2" s="2">
        <v>171000000</v>
      </c>
      <c r="K2" s="2">
        <v>16000000000</v>
      </c>
      <c r="L2" s="2">
        <v>8400000000</v>
      </c>
      <c r="M2" s="2">
        <v>1900000000</v>
      </c>
      <c r="N2" s="2">
        <v>28000000000</v>
      </c>
      <c r="O2" s="2">
        <v>28000000000</v>
      </c>
      <c r="P2" s="2">
        <v>134000000000</v>
      </c>
      <c r="Q2" s="2">
        <v>51110000000</v>
      </c>
      <c r="R2" s="2">
        <v>62120000000</v>
      </c>
      <c r="S2" s="2">
        <v>27000000000</v>
      </c>
    </row>
    <row r="3" spans="1:19" x14ac:dyDescent="0.25">
      <c r="A3" s="2">
        <v>2000000000</v>
      </c>
      <c r="B3" s="2">
        <v>2006</v>
      </c>
      <c r="C3" s="2" t="s">
        <v>21</v>
      </c>
      <c r="E3" s="2">
        <v>2000000000</v>
      </c>
      <c r="F3" s="2">
        <v>8700000000</v>
      </c>
      <c r="G3" s="2">
        <v>3030000000</v>
      </c>
      <c r="H3" s="2">
        <v>14400000000</v>
      </c>
      <c r="I3" s="2">
        <v>18200000000</v>
      </c>
      <c r="J3" s="2">
        <v>6380000000</v>
      </c>
      <c r="K3" s="2">
        <v>28400000000</v>
      </c>
      <c r="L3" s="2">
        <v>8400000000</v>
      </c>
      <c r="M3" s="2">
        <v>42100000000</v>
      </c>
      <c r="N3" s="2">
        <v>50000000000</v>
      </c>
      <c r="O3" s="2">
        <v>28000000000</v>
      </c>
      <c r="P3" s="2">
        <v>42620000000</v>
      </c>
      <c r="R3" s="2">
        <v>75400000000</v>
      </c>
      <c r="S3" s="2">
        <v>27000000000</v>
      </c>
    </row>
    <row r="4" spans="1:19" x14ac:dyDescent="0.25">
      <c r="A4" s="2">
        <v>2000000000</v>
      </c>
      <c r="B4" s="2">
        <v>2006</v>
      </c>
      <c r="C4" s="2" t="s">
        <v>21</v>
      </c>
      <c r="F4" s="2">
        <v>8700000000</v>
      </c>
      <c r="G4" s="2">
        <v>11200000000</v>
      </c>
      <c r="H4" s="2">
        <v>3750000000</v>
      </c>
      <c r="I4" s="2">
        <v>15000000000</v>
      </c>
      <c r="J4" s="2">
        <v>2000000000</v>
      </c>
      <c r="K4" s="2">
        <v>28400000000</v>
      </c>
      <c r="L4" s="2">
        <v>34800000000</v>
      </c>
      <c r="M4" s="2">
        <v>42100000000</v>
      </c>
      <c r="N4" s="2">
        <v>25000000000</v>
      </c>
      <c r="O4" s="2">
        <v>35820000000</v>
      </c>
      <c r="P4" s="2">
        <v>500</v>
      </c>
      <c r="R4" s="2">
        <v>227000000</v>
      </c>
      <c r="S4" s="2">
        <v>2200000000</v>
      </c>
    </row>
    <row r="5" spans="1:19" x14ac:dyDescent="0.25">
      <c r="A5" s="2">
        <v>8700000000</v>
      </c>
      <c r="B5" s="2">
        <v>2012</v>
      </c>
      <c r="C5" s="2" t="s">
        <v>38</v>
      </c>
      <c r="F5" s="2">
        <v>8700000000</v>
      </c>
      <c r="H5" s="2">
        <v>14400000000</v>
      </c>
      <c r="I5" s="2">
        <v>4880000000</v>
      </c>
      <c r="J5" s="2">
        <v>6380000000</v>
      </c>
      <c r="K5" s="2">
        <v>1400000000</v>
      </c>
      <c r="L5" s="2">
        <v>34800000000</v>
      </c>
      <c r="M5" s="2">
        <v>42100000000</v>
      </c>
      <c r="N5" s="2">
        <v>200000000000</v>
      </c>
      <c r="O5" s="2">
        <v>28000000000</v>
      </c>
      <c r="P5" s="2">
        <v>29000000000</v>
      </c>
      <c r="R5" s="2">
        <v>17000000</v>
      </c>
      <c r="S5" s="2">
        <v>25000000000</v>
      </c>
    </row>
    <row r="6" spans="1:19" x14ac:dyDescent="0.25">
      <c r="A6" s="2">
        <v>8700000000</v>
      </c>
      <c r="B6" s="2">
        <v>2012</v>
      </c>
      <c r="C6" s="2" t="s">
        <v>21</v>
      </c>
      <c r="H6" s="2">
        <v>10000000000</v>
      </c>
      <c r="I6" s="2">
        <v>6000000000</v>
      </c>
      <c r="J6" s="2">
        <v>22900000000</v>
      </c>
      <c r="K6" s="2">
        <v>1000000000000</v>
      </c>
      <c r="L6" s="2">
        <v>8400000000</v>
      </c>
      <c r="M6" s="2">
        <v>26660000000</v>
      </c>
      <c r="N6" s="2">
        <v>34000000000</v>
      </c>
      <c r="O6" s="2">
        <v>26000000000</v>
      </c>
      <c r="P6" s="2">
        <v>36400000000</v>
      </c>
      <c r="R6" s="2">
        <v>18000000</v>
      </c>
      <c r="S6" s="2">
        <v>75400000000</v>
      </c>
    </row>
    <row r="7" spans="1:19" x14ac:dyDescent="0.25">
      <c r="A7" s="2">
        <v>8700000000</v>
      </c>
      <c r="B7" s="2">
        <v>2012</v>
      </c>
      <c r="C7" s="2" t="s">
        <v>21</v>
      </c>
      <c r="I7" s="2">
        <v>18200000000</v>
      </c>
      <c r="J7" s="2">
        <v>22900000000</v>
      </c>
      <c r="K7" s="2">
        <v>8400000000</v>
      </c>
      <c r="L7" s="2">
        <v>8400000000</v>
      </c>
      <c r="M7" s="2">
        <v>42100000000</v>
      </c>
      <c r="N7" s="2">
        <v>50000000000</v>
      </c>
      <c r="O7" s="2">
        <v>9700000000</v>
      </c>
      <c r="P7" s="2">
        <v>11300000000</v>
      </c>
      <c r="R7" s="2">
        <v>46000000</v>
      </c>
      <c r="S7" s="2">
        <v>75440000000</v>
      </c>
    </row>
    <row r="8" spans="1:19" x14ac:dyDescent="0.25">
      <c r="A8" s="2">
        <v>8700000000</v>
      </c>
      <c r="B8" s="2">
        <v>2012</v>
      </c>
      <c r="C8" s="2" t="s">
        <v>21</v>
      </c>
      <c r="I8" s="2">
        <v>15400000000</v>
      </c>
      <c r="J8" s="2">
        <v>15000000000</v>
      </c>
      <c r="L8" s="2">
        <v>34800000000</v>
      </c>
      <c r="M8" s="2">
        <v>42100000000</v>
      </c>
      <c r="N8" s="2">
        <v>26000000000</v>
      </c>
      <c r="O8" s="2">
        <v>380000000</v>
      </c>
      <c r="P8" s="2">
        <v>2600000000</v>
      </c>
      <c r="R8" s="2">
        <v>50000000</v>
      </c>
      <c r="S8" s="2">
        <v>27000000000</v>
      </c>
    </row>
    <row r="9" spans="1:19" x14ac:dyDescent="0.25">
      <c r="A9" s="2">
        <v>11200000000</v>
      </c>
      <c r="B9" s="2">
        <v>2013</v>
      </c>
      <c r="C9" s="2" t="s">
        <v>21</v>
      </c>
      <c r="I9" s="2">
        <v>10000000000</v>
      </c>
      <c r="J9" s="2">
        <v>4900000000</v>
      </c>
      <c r="M9" s="2">
        <v>22000000000</v>
      </c>
      <c r="N9" s="2">
        <v>250000000</v>
      </c>
      <c r="O9" s="2">
        <v>28000000000</v>
      </c>
      <c r="P9" s="2">
        <v>1300000000</v>
      </c>
      <c r="R9" s="2">
        <v>95000000</v>
      </c>
      <c r="S9" s="2">
        <v>2200000000</v>
      </c>
    </row>
    <row r="10" spans="1:19" x14ac:dyDescent="0.25">
      <c r="A10" s="2">
        <v>3030000000</v>
      </c>
      <c r="B10" s="2">
        <v>2013</v>
      </c>
      <c r="C10" s="2" t="s">
        <v>21</v>
      </c>
      <c r="I10" s="2">
        <v>4920000000</v>
      </c>
      <c r="J10" s="2">
        <v>6380000000</v>
      </c>
      <c r="M10" s="2">
        <v>173400000</v>
      </c>
      <c r="N10" s="2">
        <v>50000000000</v>
      </c>
      <c r="O10" s="2">
        <v>28000000000</v>
      </c>
      <c r="P10" s="2">
        <v>800000000</v>
      </c>
      <c r="S10" s="2">
        <v>80000000000</v>
      </c>
    </row>
    <row r="11" spans="1:19" x14ac:dyDescent="0.25">
      <c r="A11" s="2">
        <v>11200000000</v>
      </c>
      <c r="B11" s="2">
        <v>2013</v>
      </c>
      <c r="C11" s="2" t="s">
        <v>21</v>
      </c>
      <c r="I11" s="2">
        <v>15000000000</v>
      </c>
      <c r="J11" s="2">
        <v>6400000000</v>
      </c>
      <c r="M11" s="2">
        <v>245000000</v>
      </c>
      <c r="N11" s="2">
        <v>20000000000</v>
      </c>
      <c r="P11" s="2">
        <v>10100000000</v>
      </c>
      <c r="S11" s="2">
        <v>75400000000</v>
      </c>
    </row>
    <row r="12" spans="1:19" x14ac:dyDescent="0.25">
      <c r="A12" s="2">
        <v>10000000</v>
      </c>
      <c r="B12" s="2">
        <v>2014</v>
      </c>
      <c r="C12" s="2" t="s">
        <v>21</v>
      </c>
      <c r="I12" s="2">
        <v>4900000000</v>
      </c>
      <c r="J12" s="2">
        <v>6400000000</v>
      </c>
      <c r="M12" s="2">
        <v>42100000000</v>
      </c>
      <c r="N12" s="2">
        <v>8400000000</v>
      </c>
      <c r="P12" s="2">
        <v>4000000</v>
      </c>
      <c r="S12" s="2">
        <v>75440000000</v>
      </c>
    </row>
    <row r="13" spans="1:19" x14ac:dyDescent="0.25">
      <c r="A13" s="2">
        <v>14400000000</v>
      </c>
      <c r="B13" s="2">
        <v>2014</v>
      </c>
      <c r="C13" s="2" t="s">
        <v>21</v>
      </c>
      <c r="N13" s="2">
        <v>25000000000</v>
      </c>
      <c r="P13" s="2">
        <v>10300000000</v>
      </c>
      <c r="S13" s="2">
        <v>75400000000</v>
      </c>
    </row>
    <row r="14" spans="1:19" x14ac:dyDescent="0.25">
      <c r="A14" s="2">
        <v>3750000000</v>
      </c>
      <c r="B14" s="2">
        <v>2014</v>
      </c>
      <c r="C14" s="2" t="s">
        <v>21</v>
      </c>
      <c r="N14" s="2">
        <v>20000000000</v>
      </c>
      <c r="P14" s="2">
        <v>134000000000</v>
      </c>
      <c r="S14" s="2">
        <v>25000000000</v>
      </c>
    </row>
    <row r="15" spans="1:19" x14ac:dyDescent="0.25">
      <c r="A15" s="2">
        <v>14400000000</v>
      </c>
      <c r="B15" s="2">
        <v>2014</v>
      </c>
      <c r="C15" s="2" t="s">
        <v>21</v>
      </c>
      <c r="N15" s="2">
        <v>50000000000</v>
      </c>
      <c r="S15" s="2">
        <v>75400000000</v>
      </c>
    </row>
    <row r="16" spans="1:19" x14ac:dyDescent="0.25">
      <c r="A16" s="2">
        <v>10000000000</v>
      </c>
      <c r="B16" s="2">
        <v>2014</v>
      </c>
      <c r="C16" s="2" t="s">
        <v>21</v>
      </c>
      <c r="N16" s="2">
        <v>63000000</v>
      </c>
    </row>
    <row r="17" spans="1:14" x14ac:dyDescent="0.25">
      <c r="A17" s="2">
        <v>4900000000</v>
      </c>
      <c r="B17" s="2">
        <v>2015</v>
      </c>
      <c r="C17" s="2" t="s">
        <v>21</v>
      </c>
      <c r="N17" s="2">
        <v>50000000000</v>
      </c>
    </row>
    <row r="18" spans="1:14" x14ac:dyDescent="0.25">
      <c r="A18" s="2">
        <v>18200000000</v>
      </c>
      <c r="B18" s="2">
        <v>2015</v>
      </c>
      <c r="C18" s="2" t="s">
        <v>21</v>
      </c>
      <c r="N18" s="2">
        <v>50000000000</v>
      </c>
    </row>
    <row r="19" spans="1:14" x14ac:dyDescent="0.25">
      <c r="A19" s="2">
        <v>15000000000</v>
      </c>
      <c r="B19" s="2">
        <v>2015</v>
      </c>
      <c r="C19" s="2" t="s">
        <v>21</v>
      </c>
      <c r="N19" s="2">
        <v>30000000000</v>
      </c>
    </row>
    <row r="20" spans="1:14" x14ac:dyDescent="0.25">
      <c r="A20" s="2">
        <v>4880000000</v>
      </c>
      <c r="B20" s="2">
        <v>2015</v>
      </c>
      <c r="C20" s="2" t="s">
        <v>21</v>
      </c>
      <c r="N20" s="2">
        <v>50000000000</v>
      </c>
    </row>
    <row r="21" spans="1:14" x14ac:dyDescent="0.25">
      <c r="A21" s="2">
        <v>6000000000</v>
      </c>
      <c r="B21" s="2">
        <v>2015</v>
      </c>
      <c r="C21" s="2" t="s">
        <v>21</v>
      </c>
      <c r="N21" s="2">
        <v>50000000000</v>
      </c>
    </row>
    <row r="22" spans="1:14" x14ac:dyDescent="0.25">
      <c r="A22" s="2">
        <v>18200000000</v>
      </c>
      <c r="B22" s="2">
        <v>2015</v>
      </c>
      <c r="C22" s="2" t="s">
        <v>21</v>
      </c>
      <c r="N22" s="2">
        <v>50000000000</v>
      </c>
    </row>
    <row r="23" spans="1:14" x14ac:dyDescent="0.25">
      <c r="A23" s="2">
        <v>15400000000</v>
      </c>
      <c r="B23" s="2">
        <v>2015</v>
      </c>
      <c r="C23" s="2" t="s">
        <v>21</v>
      </c>
      <c r="N23" s="2">
        <v>50100000000</v>
      </c>
    </row>
    <row r="24" spans="1:14" x14ac:dyDescent="0.25">
      <c r="A24" s="2">
        <v>10000000000</v>
      </c>
      <c r="B24" s="2">
        <v>2015</v>
      </c>
      <c r="C24" s="2" t="s">
        <v>21</v>
      </c>
      <c r="N24" s="2">
        <v>30700000000</v>
      </c>
    </row>
    <row r="25" spans="1:14" x14ac:dyDescent="0.25">
      <c r="A25" s="2">
        <v>4920000000</v>
      </c>
      <c r="B25" s="2">
        <v>2015</v>
      </c>
      <c r="C25" s="2" t="s">
        <v>21</v>
      </c>
      <c r="N25" s="2">
        <v>20000000000</v>
      </c>
    </row>
    <row r="26" spans="1:14" x14ac:dyDescent="0.25">
      <c r="A26" s="2">
        <v>15000000000</v>
      </c>
      <c r="B26" s="2">
        <v>2015</v>
      </c>
      <c r="C26" s="2" t="s">
        <v>21</v>
      </c>
      <c r="N26" s="2">
        <v>23000000000</v>
      </c>
    </row>
    <row r="27" spans="1:14" x14ac:dyDescent="0.25">
      <c r="A27" s="2">
        <v>4900000000</v>
      </c>
      <c r="B27" s="2">
        <v>2015</v>
      </c>
      <c r="C27" s="2" t="s">
        <v>21</v>
      </c>
      <c r="N27" s="2">
        <v>16000000000</v>
      </c>
    </row>
    <row r="28" spans="1:14" x14ac:dyDescent="0.25">
      <c r="A28" s="2">
        <v>171000000</v>
      </c>
      <c r="B28" s="2">
        <v>2016</v>
      </c>
      <c r="C28" s="2" t="s">
        <v>21</v>
      </c>
      <c r="N28" s="2">
        <v>50100000000</v>
      </c>
    </row>
    <row r="29" spans="1:14" x14ac:dyDescent="0.25">
      <c r="A29" s="2">
        <v>6380000000</v>
      </c>
      <c r="B29" s="2">
        <v>2016</v>
      </c>
      <c r="C29" s="2" t="s">
        <v>21</v>
      </c>
      <c r="N29" s="2">
        <v>20000000000</v>
      </c>
    </row>
    <row r="30" spans="1:14" x14ac:dyDescent="0.25">
      <c r="A30" s="2">
        <v>2000000000</v>
      </c>
      <c r="B30" s="2">
        <v>2016</v>
      </c>
      <c r="C30" s="2" t="s">
        <v>21</v>
      </c>
      <c r="N30" s="2">
        <v>20000000000</v>
      </c>
    </row>
    <row r="31" spans="1:14" x14ac:dyDescent="0.25">
      <c r="A31" s="2">
        <v>6380000000</v>
      </c>
      <c r="B31" s="2">
        <v>2016</v>
      </c>
      <c r="C31" s="2" t="s">
        <v>21</v>
      </c>
      <c r="N31" s="2">
        <v>50000000000</v>
      </c>
    </row>
    <row r="32" spans="1:14" x14ac:dyDescent="0.25">
      <c r="A32" s="2">
        <v>22900000000</v>
      </c>
      <c r="B32" s="2">
        <v>2016</v>
      </c>
      <c r="C32" s="2" t="s">
        <v>21</v>
      </c>
      <c r="N32" s="2">
        <v>50000000000</v>
      </c>
    </row>
    <row r="33" spans="1:14" x14ac:dyDescent="0.25">
      <c r="A33" s="2">
        <v>22900000000</v>
      </c>
      <c r="B33" s="2">
        <v>2016</v>
      </c>
      <c r="C33" s="2" t="s">
        <v>21</v>
      </c>
      <c r="N33" s="2">
        <v>30730000000</v>
      </c>
    </row>
    <row r="34" spans="1:14" x14ac:dyDescent="0.25">
      <c r="A34" s="2">
        <v>15000000000</v>
      </c>
      <c r="B34" s="2">
        <v>2016</v>
      </c>
      <c r="C34" s="2" t="s">
        <v>21</v>
      </c>
      <c r="N34" s="2">
        <v>12500000000</v>
      </c>
    </row>
    <row r="35" spans="1:14" x14ac:dyDescent="0.25">
      <c r="A35" s="2">
        <v>4900000000</v>
      </c>
      <c r="B35" s="2">
        <v>2016</v>
      </c>
      <c r="C35" s="2" t="s">
        <v>21</v>
      </c>
      <c r="N35" s="2">
        <v>250000000</v>
      </c>
    </row>
    <row r="36" spans="1:14" x14ac:dyDescent="0.25">
      <c r="A36" s="2">
        <v>6380000000</v>
      </c>
      <c r="B36" s="2">
        <v>2016</v>
      </c>
      <c r="C36" s="2" t="s">
        <v>21</v>
      </c>
      <c r="N36" s="2">
        <v>20400000000</v>
      </c>
    </row>
    <row r="37" spans="1:14" x14ac:dyDescent="0.25">
      <c r="A37" s="2">
        <v>6400000000</v>
      </c>
      <c r="B37" s="2">
        <v>2016</v>
      </c>
      <c r="C37" s="2" t="s">
        <v>21</v>
      </c>
      <c r="N37" s="2">
        <v>25000000000</v>
      </c>
    </row>
    <row r="38" spans="1:14" x14ac:dyDescent="0.25">
      <c r="A38" s="2">
        <v>6400000000</v>
      </c>
      <c r="B38" s="2">
        <v>2016</v>
      </c>
      <c r="C38" s="2" t="s">
        <v>21</v>
      </c>
      <c r="N38" s="2">
        <v>20800000000</v>
      </c>
    </row>
    <row r="39" spans="1:14" x14ac:dyDescent="0.25">
      <c r="A39" s="2">
        <v>16000000000</v>
      </c>
      <c r="B39" s="2">
        <v>2017</v>
      </c>
      <c r="C39" s="2" t="s">
        <v>21</v>
      </c>
      <c r="N39" s="2">
        <v>31000000000</v>
      </c>
    </row>
    <row r="40" spans="1:14" x14ac:dyDescent="0.25">
      <c r="A40" s="2">
        <v>28400000000</v>
      </c>
      <c r="B40" s="2">
        <v>2017</v>
      </c>
      <c r="C40" s="2" t="s">
        <v>21</v>
      </c>
      <c r="N40" s="2">
        <v>25000000000</v>
      </c>
    </row>
    <row r="41" spans="1:14" x14ac:dyDescent="0.25">
      <c r="A41" s="2">
        <v>28400000000</v>
      </c>
      <c r="B41" s="2">
        <v>2017</v>
      </c>
      <c r="C41" s="2" t="s">
        <v>21</v>
      </c>
      <c r="N41" s="2">
        <v>50000000000</v>
      </c>
    </row>
    <row r="42" spans="1:14" x14ac:dyDescent="0.25">
      <c r="A42" s="2">
        <v>1400000000</v>
      </c>
      <c r="B42" s="2">
        <v>2017</v>
      </c>
      <c r="C42" s="2" t="s">
        <v>21</v>
      </c>
      <c r="N42" s="2">
        <v>50100000000</v>
      </c>
    </row>
    <row r="43" spans="1:14" x14ac:dyDescent="0.25">
      <c r="A43" s="2">
        <v>1000000000000</v>
      </c>
      <c r="B43" s="2">
        <v>2017</v>
      </c>
      <c r="C43" s="2" t="s">
        <v>21</v>
      </c>
      <c r="N43" s="2">
        <v>4000000000</v>
      </c>
    </row>
    <row r="44" spans="1:14" x14ac:dyDescent="0.25">
      <c r="A44" s="2">
        <v>8400000000</v>
      </c>
      <c r="B44" s="2">
        <v>2017</v>
      </c>
      <c r="C44" s="2" t="s">
        <v>21</v>
      </c>
      <c r="N44" s="2">
        <v>25000000000</v>
      </c>
    </row>
    <row r="45" spans="1:14" x14ac:dyDescent="0.25">
      <c r="A45" s="2">
        <v>8400000000</v>
      </c>
      <c r="B45" s="2">
        <v>2018</v>
      </c>
      <c r="C45" s="2" t="s">
        <v>21</v>
      </c>
      <c r="N45" s="2">
        <v>514000000</v>
      </c>
    </row>
    <row r="46" spans="1:14" x14ac:dyDescent="0.25">
      <c r="A46" s="2">
        <v>8400000000</v>
      </c>
      <c r="B46" s="2">
        <v>2018</v>
      </c>
      <c r="C46" s="2" t="s">
        <v>21</v>
      </c>
      <c r="N46" s="2">
        <v>20000000000</v>
      </c>
    </row>
    <row r="47" spans="1:14" x14ac:dyDescent="0.25">
      <c r="A47" s="2">
        <v>34800000000</v>
      </c>
      <c r="B47" s="2">
        <v>2018</v>
      </c>
      <c r="C47" s="2" t="s">
        <v>21</v>
      </c>
      <c r="N47" s="2">
        <v>26000000000</v>
      </c>
    </row>
    <row r="48" spans="1:14" x14ac:dyDescent="0.25">
      <c r="A48" s="2">
        <v>34800000000</v>
      </c>
      <c r="B48" s="2">
        <v>2018</v>
      </c>
      <c r="C48" s="2" t="s">
        <v>21</v>
      </c>
      <c r="N48" s="2">
        <v>30700000000</v>
      </c>
    </row>
    <row r="49" spans="1:14" x14ac:dyDescent="0.25">
      <c r="A49" s="2">
        <v>8400000000</v>
      </c>
      <c r="B49" s="2">
        <v>2018</v>
      </c>
      <c r="C49" s="2" t="s">
        <v>21</v>
      </c>
      <c r="N49" s="2">
        <v>26000000000</v>
      </c>
    </row>
    <row r="50" spans="1:14" x14ac:dyDescent="0.25">
      <c r="A50" s="2">
        <v>8400000000</v>
      </c>
      <c r="B50" s="2">
        <v>2018</v>
      </c>
      <c r="C50" s="2" t="s">
        <v>21</v>
      </c>
      <c r="N50" s="2">
        <v>1500000000</v>
      </c>
    </row>
    <row r="51" spans="1:14" x14ac:dyDescent="0.25">
      <c r="A51" s="2">
        <v>34800000000</v>
      </c>
      <c r="B51" s="2">
        <v>2018</v>
      </c>
      <c r="C51" s="2" t="s">
        <v>21</v>
      </c>
      <c r="N51" s="2">
        <v>50000000000</v>
      </c>
    </row>
    <row r="52" spans="1:14" x14ac:dyDescent="0.25">
      <c r="A52" s="2">
        <v>1900000000</v>
      </c>
      <c r="B52" s="2">
        <v>2019</v>
      </c>
      <c r="C52" s="2" t="s">
        <v>21</v>
      </c>
      <c r="N52" s="2">
        <v>5400000000</v>
      </c>
    </row>
    <row r="53" spans="1:14" x14ac:dyDescent="0.25">
      <c r="A53" s="2">
        <v>42100000000</v>
      </c>
      <c r="B53" s="2">
        <v>2019</v>
      </c>
      <c r="C53" s="2" t="s">
        <v>21</v>
      </c>
      <c r="N53" s="2">
        <v>24000000000</v>
      </c>
    </row>
    <row r="54" spans="1:14" x14ac:dyDescent="0.25">
      <c r="A54" s="2">
        <v>42100000000</v>
      </c>
      <c r="B54" s="2">
        <v>2019</v>
      </c>
      <c r="C54" s="2" t="s">
        <v>21</v>
      </c>
      <c r="N54" s="2">
        <v>383000000</v>
      </c>
    </row>
    <row r="55" spans="1:14" x14ac:dyDescent="0.25">
      <c r="A55" s="2">
        <v>42100000000</v>
      </c>
      <c r="B55" s="2">
        <v>2019</v>
      </c>
      <c r="C55" s="2" t="s">
        <v>21</v>
      </c>
      <c r="N55" s="2">
        <v>186000000</v>
      </c>
    </row>
    <row r="56" spans="1:14" x14ac:dyDescent="0.25">
      <c r="A56" s="2">
        <v>26660000000</v>
      </c>
      <c r="B56" s="2">
        <v>2019</v>
      </c>
      <c r="C56" s="2" t="s">
        <v>21</v>
      </c>
      <c r="N56" s="2">
        <v>126000000</v>
      </c>
    </row>
    <row r="57" spans="1:14" x14ac:dyDescent="0.25">
      <c r="A57" s="2">
        <v>42100000000</v>
      </c>
      <c r="B57" s="2">
        <v>2019</v>
      </c>
      <c r="C57" s="2" t="s">
        <v>21</v>
      </c>
      <c r="N57" s="2">
        <v>102000000</v>
      </c>
    </row>
    <row r="58" spans="1:14" x14ac:dyDescent="0.25">
      <c r="A58" s="2">
        <v>42100000000</v>
      </c>
      <c r="B58" s="2">
        <v>2019</v>
      </c>
      <c r="C58" s="2" t="s">
        <v>21</v>
      </c>
      <c r="N58" s="2">
        <v>52000000</v>
      </c>
    </row>
    <row r="59" spans="1:14" x14ac:dyDescent="0.25">
      <c r="A59" s="2">
        <v>22000000000</v>
      </c>
      <c r="B59" s="2">
        <v>2019</v>
      </c>
      <c r="C59" s="2" t="s">
        <v>21</v>
      </c>
      <c r="N59" s="2">
        <v>200000000000</v>
      </c>
    </row>
    <row r="60" spans="1:14" x14ac:dyDescent="0.25">
      <c r="A60" s="2">
        <v>173400000</v>
      </c>
      <c r="B60" s="2">
        <v>2019</v>
      </c>
      <c r="C60" s="2" t="s">
        <v>21</v>
      </c>
      <c r="N60" s="2">
        <v>30700000000</v>
      </c>
    </row>
    <row r="61" spans="1:14" x14ac:dyDescent="0.25">
      <c r="A61" s="2">
        <v>245000000</v>
      </c>
      <c r="B61" s="2">
        <v>2019</v>
      </c>
      <c r="C61" s="2" t="s">
        <v>21</v>
      </c>
      <c r="N61" s="2">
        <v>50100000000</v>
      </c>
    </row>
    <row r="62" spans="1:14" x14ac:dyDescent="0.25">
      <c r="A62" s="2">
        <v>42100000000</v>
      </c>
      <c r="B62" s="2">
        <v>2019</v>
      </c>
      <c r="C62" s="2" t="s">
        <v>21</v>
      </c>
      <c r="N62" s="2">
        <v>50000000000</v>
      </c>
    </row>
    <row r="63" spans="1:14" x14ac:dyDescent="0.25">
      <c r="A63" s="2">
        <v>28000000000</v>
      </c>
      <c r="B63" s="2">
        <v>2020</v>
      </c>
      <c r="C63" s="2" t="s">
        <v>21</v>
      </c>
      <c r="N63" s="2">
        <v>26000000000</v>
      </c>
    </row>
    <row r="64" spans="1:14" x14ac:dyDescent="0.25">
      <c r="A64" s="2">
        <v>50000000000</v>
      </c>
      <c r="B64" s="2">
        <v>2020</v>
      </c>
      <c r="C64" s="2" t="s">
        <v>21</v>
      </c>
      <c r="N64" s="2">
        <v>50000000000</v>
      </c>
    </row>
    <row r="65" spans="1:14" x14ac:dyDescent="0.25">
      <c r="A65" s="2">
        <v>25000000000</v>
      </c>
      <c r="B65" s="2">
        <v>2020</v>
      </c>
      <c r="C65" s="2" t="s">
        <v>21</v>
      </c>
      <c r="N65" s="2">
        <v>200000000000</v>
      </c>
    </row>
    <row r="66" spans="1:14" x14ac:dyDescent="0.25">
      <c r="A66" s="2">
        <v>200000000000</v>
      </c>
      <c r="B66" s="2">
        <v>2020</v>
      </c>
      <c r="C66" s="2" t="s">
        <v>21</v>
      </c>
      <c r="N66" s="2">
        <v>212000000000</v>
      </c>
    </row>
    <row r="67" spans="1:14" x14ac:dyDescent="0.25">
      <c r="A67" s="2">
        <v>34000000000</v>
      </c>
      <c r="B67" s="2">
        <v>2020</v>
      </c>
      <c r="C67" s="2" t="s">
        <v>21</v>
      </c>
      <c r="N67" s="2">
        <v>50000000000</v>
      </c>
    </row>
    <row r="68" spans="1:14" x14ac:dyDescent="0.25">
      <c r="A68" s="2">
        <v>50000000000</v>
      </c>
      <c r="B68" s="2">
        <v>2020</v>
      </c>
      <c r="C68" s="2" t="s">
        <v>21</v>
      </c>
      <c r="N68" s="2">
        <v>38500000000</v>
      </c>
    </row>
    <row r="69" spans="1:14" x14ac:dyDescent="0.25">
      <c r="A69" s="2">
        <v>26000000000</v>
      </c>
      <c r="B69" s="2">
        <v>2020</v>
      </c>
      <c r="C69" s="2" t="s">
        <v>21</v>
      </c>
      <c r="N69" s="2">
        <v>31000000000</v>
      </c>
    </row>
    <row r="70" spans="1:14" x14ac:dyDescent="0.25">
      <c r="A70" s="2">
        <v>250000000</v>
      </c>
      <c r="B70" s="2">
        <v>2020</v>
      </c>
      <c r="C70" s="2" t="s">
        <v>21</v>
      </c>
      <c r="N70" s="2">
        <v>24000000000</v>
      </c>
    </row>
    <row r="71" spans="1:14" x14ac:dyDescent="0.25">
      <c r="A71" s="2">
        <v>50000000000</v>
      </c>
      <c r="B71" s="2">
        <v>2020</v>
      </c>
      <c r="C71" s="2" t="s">
        <v>21</v>
      </c>
      <c r="N71" s="2">
        <v>50000000000</v>
      </c>
    </row>
    <row r="72" spans="1:14" x14ac:dyDescent="0.25">
      <c r="A72" s="2">
        <v>20000000000</v>
      </c>
      <c r="B72" s="2">
        <v>2020</v>
      </c>
      <c r="C72" s="2" t="s">
        <v>21</v>
      </c>
      <c r="N72" s="2">
        <v>250000000</v>
      </c>
    </row>
    <row r="73" spans="1:14" x14ac:dyDescent="0.25">
      <c r="A73" s="2">
        <v>8400000000</v>
      </c>
      <c r="B73" s="2">
        <v>2020</v>
      </c>
      <c r="C73" s="2" t="s">
        <v>21</v>
      </c>
      <c r="N73" s="2">
        <v>220000000</v>
      </c>
    </row>
    <row r="74" spans="1:14" x14ac:dyDescent="0.25">
      <c r="A74" s="2">
        <v>25000000000</v>
      </c>
      <c r="B74" s="2">
        <v>2020</v>
      </c>
      <c r="C74" s="2" t="s">
        <v>31</v>
      </c>
      <c r="N74" s="2">
        <v>50000000000</v>
      </c>
    </row>
    <row r="75" spans="1:14" x14ac:dyDescent="0.25">
      <c r="A75" s="2">
        <v>20000000000</v>
      </c>
      <c r="B75" s="2">
        <v>2020</v>
      </c>
      <c r="C75" s="2" t="s">
        <v>21</v>
      </c>
      <c r="N75" s="2">
        <v>20000000000</v>
      </c>
    </row>
    <row r="76" spans="1:14" x14ac:dyDescent="0.25">
      <c r="A76" s="2">
        <v>50000000000</v>
      </c>
      <c r="B76" s="2">
        <v>2020</v>
      </c>
      <c r="C76" s="2" t="s">
        <v>21</v>
      </c>
      <c r="N76" s="2">
        <v>50000000000</v>
      </c>
    </row>
    <row r="77" spans="1:14" x14ac:dyDescent="0.25">
      <c r="A77" s="2">
        <v>63000000</v>
      </c>
      <c r="B77" s="2">
        <v>2020</v>
      </c>
      <c r="C77" s="2" t="s">
        <v>21</v>
      </c>
      <c r="N77" s="2">
        <v>20800000000</v>
      </c>
    </row>
    <row r="78" spans="1:14" x14ac:dyDescent="0.25">
      <c r="A78" s="2">
        <v>50000000000</v>
      </c>
      <c r="B78" s="2">
        <v>2020</v>
      </c>
      <c r="C78" s="2" t="s">
        <v>21</v>
      </c>
      <c r="N78" s="2">
        <v>442000000</v>
      </c>
    </row>
    <row r="79" spans="1:14" x14ac:dyDescent="0.25">
      <c r="A79" s="2">
        <v>50000000000</v>
      </c>
      <c r="B79" s="2">
        <v>2020</v>
      </c>
      <c r="C79" s="2" t="s">
        <v>21</v>
      </c>
      <c r="N79" s="2">
        <v>411000000</v>
      </c>
    </row>
    <row r="80" spans="1:14" x14ac:dyDescent="0.25">
      <c r="A80" s="2">
        <v>30000000000</v>
      </c>
      <c r="B80" s="2">
        <v>2020</v>
      </c>
      <c r="C80" s="2" t="s">
        <v>21</v>
      </c>
      <c r="N80" s="2">
        <v>20000000000</v>
      </c>
    </row>
    <row r="81" spans="1:14" x14ac:dyDescent="0.25">
      <c r="A81" s="2">
        <v>50000000000</v>
      </c>
      <c r="B81" s="2">
        <v>2020</v>
      </c>
      <c r="C81" s="2" t="s">
        <v>21</v>
      </c>
      <c r="N81" s="2">
        <v>30700000000</v>
      </c>
    </row>
    <row r="82" spans="1:14" x14ac:dyDescent="0.25">
      <c r="A82" s="2">
        <v>50000000000</v>
      </c>
      <c r="B82" s="2">
        <v>2020</v>
      </c>
      <c r="C82" s="2" t="s">
        <v>21</v>
      </c>
      <c r="N82" s="2">
        <v>13500000000</v>
      </c>
    </row>
    <row r="83" spans="1:14" x14ac:dyDescent="0.25">
      <c r="A83" s="2">
        <v>50000000000</v>
      </c>
      <c r="B83" s="2">
        <v>2020</v>
      </c>
      <c r="C83" s="2" t="s">
        <v>21</v>
      </c>
      <c r="N83" s="2">
        <v>20000000000</v>
      </c>
    </row>
    <row r="84" spans="1:14" x14ac:dyDescent="0.25">
      <c r="A84" s="2">
        <v>50100000000</v>
      </c>
      <c r="B84" s="2">
        <v>2020</v>
      </c>
      <c r="C84" s="2" t="s">
        <v>21</v>
      </c>
      <c r="N84" s="2">
        <v>20000000000</v>
      </c>
    </row>
    <row r="85" spans="1:14" x14ac:dyDescent="0.25">
      <c r="A85" s="2">
        <v>30700000000</v>
      </c>
      <c r="B85" s="2">
        <v>2020</v>
      </c>
      <c r="C85" s="2" t="s">
        <v>21</v>
      </c>
      <c r="N85" s="2">
        <v>37000000000</v>
      </c>
    </row>
    <row r="86" spans="1:14" x14ac:dyDescent="0.25">
      <c r="A86" s="2">
        <v>20000000000</v>
      </c>
      <c r="B86" s="2">
        <v>2020</v>
      </c>
      <c r="C86" s="2" t="s">
        <v>21</v>
      </c>
      <c r="N86" s="2">
        <v>20800000000</v>
      </c>
    </row>
    <row r="87" spans="1:14" x14ac:dyDescent="0.25">
      <c r="A87" s="2">
        <v>23000000000</v>
      </c>
      <c r="B87" s="2">
        <v>2020</v>
      </c>
      <c r="C87" s="2" t="s">
        <v>21</v>
      </c>
      <c r="N87" s="2">
        <v>411000000</v>
      </c>
    </row>
    <row r="88" spans="1:14" x14ac:dyDescent="0.25">
      <c r="A88" s="2">
        <v>16000000000</v>
      </c>
      <c r="B88" s="2">
        <v>2020</v>
      </c>
      <c r="C88" s="2" t="s">
        <v>21</v>
      </c>
      <c r="N88" s="2">
        <v>50000000000</v>
      </c>
    </row>
    <row r="89" spans="1:14" x14ac:dyDescent="0.25">
      <c r="A89" s="2">
        <v>50100000000</v>
      </c>
      <c r="B89" s="2">
        <v>2020</v>
      </c>
      <c r="C89" s="2" t="s">
        <v>21</v>
      </c>
      <c r="N89" s="2">
        <v>50000000000</v>
      </c>
    </row>
    <row r="90" spans="1:14" x14ac:dyDescent="0.25">
      <c r="A90" s="2">
        <v>20000000000</v>
      </c>
      <c r="B90" s="2">
        <v>2020</v>
      </c>
      <c r="C90" s="2" t="s">
        <v>39</v>
      </c>
      <c r="N90" s="2">
        <v>50000000000</v>
      </c>
    </row>
    <row r="91" spans="1:14" x14ac:dyDescent="0.25">
      <c r="A91" s="2">
        <v>20000000000</v>
      </c>
      <c r="B91" s="2">
        <v>2020</v>
      </c>
      <c r="C91" s="2" t="s">
        <v>21</v>
      </c>
      <c r="N91" s="2">
        <v>50000000000</v>
      </c>
    </row>
    <row r="92" spans="1:14" x14ac:dyDescent="0.25">
      <c r="A92" s="2">
        <v>50000000000</v>
      </c>
      <c r="B92" s="2">
        <v>2020</v>
      </c>
      <c r="C92" s="2" t="s">
        <v>21</v>
      </c>
      <c r="N92" s="2">
        <v>26000000000</v>
      </c>
    </row>
    <row r="93" spans="1:14" x14ac:dyDescent="0.25">
      <c r="A93" s="2">
        <v>50000000000</v>
      </c>
      <c r="B93" s="2">
        <v>2020</v>
      </c>
      <c r="C93" s="2" t="s">
        <v>21</v>
      </c>
      <c r="N93" s="2">
        <v>50100000000</v>
      </c>
    </row>
    <row r="94" spans="1:14" x14ac:dyDescent="0.25">
      <c r="A94" s="2">
        <v>30730000000</v>
      </c>
      <c r="B94" s="2">
        <v>2020</v>
      </c>
      <c r="C94" s="2" t="s">
        <v>21</v>
      </c>
      <c r="N94" s="2">
        <v>20000000000</v>
      </c>
    </row>
    <row r="95" spans="1:14" x14ac:dyDescent="0.25">
      <c r="A95" s="2">
        <v>12500000000</v>
      </c>
      <c r="B95" s="2">
        <v>2020</v>
      </c>
      <c r="C95" s="2" t="s">
        <v>21</v>
      </c>
      <c r="N95" s="2">
        <v>20800000000</v>
      </c>
    </row>
    <row r="96" spans="1:14" x14ac:dyDescent="0.25">
      <c r="A96" s="2">
        <v>250000000</v>
      </c>
      <c r="B96" s="2">
        <v>2020</v>
      </c>
      <c r="C96" s="2" t="s">
        <v>21</v>
      </c>
      <c r="N96" s="2">
        <v>30000000000</v>
      </c>
    </row>
    <row r="97" spans="1:20" x14ac:dyDescent="0.25">
      <c r="A97" s="2">
        <v>20400000000</v>
      </c>
      <c r="B97" s="2">
        <v>2020</v>
      </c>
      <c r="C97" s="2" t="s">
        <v>21</v>
      </c>
      <c r="N97" s="2">
        <v>50100000000</v>
      </c>
    </row>
    <row r="98" spans="1:20" x14ac:dyDescent="0.25">
      <c r="A98" s="2">
        <v>25000000000</v>
      </c>
      <c r="B98" s="2">
        <v>2020</v>
      </c>
      <c r="C98" s="2" t="s">
        <v>21</v>
      </c>
    </row>
    <row r="99" spans="1:20" x14ac:dyDescent="0.25">
      <c r="A99" s="2">
        <v>20800000000</v>
      </c>
      <c r="B99" s="2">
        <v>2020</v>
      </c>
      <c r="C99" s="2" t="s">
        <v>21</v>
      </c>
      <c r="E99" s="3">
        <v>1992</v>
      </c>
      <c r="F99" s="3">
        <v>2006</v>
      </c>
      <c r="G99" s="3">
        <v>2012</v>
      </c>
      <c r="H99" s="3">
        <v>2013</v>
      </c>
      <c r="I99" s="3">
        <v>2014</v>
      </c>
      <c r="J99" s="3">
        <v>2015</v>
      </c>
      <c r="K99" s="3">
        <v>2016</v>
      </c>
      <c r="L99" s="3">
        <v>2017</v>
      </c>
      <c r="M99" s="3">
        <v>2018</v>
      </c>
      <c r="N99" s="3">
        <v>2019</v>
      </c>
      <c r="O99" s="3">
        <v>2020</v>
      </c>
      <c r="P99" s="3">
        <v>2021</v>
      </c>
      <c r="Q99" s="3">
        <v>2022</v>
      </c>
      <c r="R99" s="3">
        <v>2023</v>
      </c>
      <c r="S99" s="3">
        <v>2024</v>
      </c>
      <c r="T99" s="3">
        <v>2025</v>
      </c>
    </row>
    <row r="100" spans="1:20" x14ac:dyDescent="0.25">
      <c r="A100" s="2">
        <v>31000000000</v>
      </c>
      <c r="B100" s="2">
        <v>2020</v>
      </c>
      <c r="C100" s="2" t="s">
        <v>21</v>
      </c>
      <c r="D100" t="s">
        <v>4</v>
      </c>
      <c r="E100">
        <f>D2</f>
        <v>100000000</v>
      </c>
      <c r="F100">
        <f>MIN(E2:E3)</f>
        <v>2000000000</v>
      </c>
      <c r="G100">
        <f>MIN(F2:F5)</f>
        <v>8700000000</v>
      </c>
      <c r="H100">
        <f>MIN(G2:G4)</f>
        <v>3030000000</v>
      </c>
      <c r="I100" s="2">
        <f t="shared" ref="I100:N100" si="0">MIN(H2:H4)</f>
        <v>10000000</v>
      </c>
      <c r="J100" s="2">
        <f t="shared" si="0"/>
        <v>4900000000</v>
      </c>
      <c r="K100" s="2">
        <f t="shared" si="0"/>
        <v>171000000</v>
      </c>
      <c r="L100" s="2">
        <f t="shared" si="0"/>
        <v>16000000000</v>
      </c>
      <c r="M100" s="2">
        <f t="shared" si="0"/>
        <v>8400000000</v>
      </c>
      <c r="N100" s="2">
        <f t="shared" si="0"/>
        <v>1900000000</v>
      </c>
      <c r="O100" s="2">
        <f>MIN(N2:N97)</f>
        <v>52000000</v>
      </c>
      <c r="P100" s="2">
        <f t="shared" ref="P100:T100" si="1">MIN(O2:O97)</f>
        <v>380000000</v>
      </c>
      <c r="Q100" s="2">
        <f t="shared" si="1"/>
        <v>500</v>
      </c>
      <c r="R100" s="2">
        <f t="shared" si="1"/>
        <v>51110000000</v>
      </c>
      <c r="S100" s="2">
        <f t="shared" si="1"/>
        <v>17000000</v>
      </c>
      <c r="T100" s="2">
        <f t="shared" si="1"/>
        <v>2200000000</v>
      </c>
    </row>
    <row r="101" spans="1:20" x14ac:dyDescent="0.25">
      <c r="A101" s="2">
        <v>25000000000</v>
      </c>
      <c r="B101" s="2">
        <v>2020</v>
      </c>
      <c r="C101" s="2" t="s">
        <v>21</v>
      </c>
      <c r="D101" t="s">
        <v>1</v>
      </c>
      <c r="E101">
        <f>_xlfn.QUARTILE.INC(D2,1)</f>
        <v>100000000</v>
      </c>
      <c r="F101">
        <f>_xlfn.QUARTILE.INC(E2:E3,1)</f>
        <v>2000000000</v>
      </c>
      <c r="G101">
        <f>_xlfn.QUARTILE.INC(F2:F5,1)</f>
        <v>8700000000</v>
      </c>
      <c r="H101">
        <f>_xlfn.QUARTILE.INC(G2:G4,1)</f>
        <v>7115000000</v>
      </c>
      <c r="I101" s="2">
        <f t="shared" ref="I101:N101" si="2">_xlfn.QUARTILE.INC(H2:H4,1)</f>
        <v>1880000000</v>
      </c>
      <c r="J101" s="2">
        <f t="shared" si="2"/>
        <v>9950000000</v>
      </c>
      <c r="K101" s="2">
        <f t="shared" si="2"/>
        <v>1085500000</v>
      </c>
      <c r="L101" s="2">
        <f t="shared" si="2"/>
        <v>22200000000</v>
      </c>
      <c r="M101" s="2">
        <f t="shared" si="2"/>
        <v>8400000000</v>
      </c>
      <c r="N101" s="2">
        <f t="shared" si="2"/>
        <v>22000000000</v>
      </c>
      <c r="O101" s="2">
        <f>_xlfn.QUARTILE.INC(N2:N97,1)</f>
        <v>20000000000</v>
      </c>
      <c r="P101" s="2">
        <f t="shared" ref="P101:T101" si="3">_xlfn.QUARTILE.INC(O2:O97,1)</f>
        <v>26000000000</v>
      </c>
      <c r="Q101" s="2">
        <f t="shared" si="3"/>
        <v>1300000000</v>
      </c>
      <c r="R101" s="2">
        <f t="shared" si="3"/>
        <v>51110000000</v>
      </c>
      <c r="S101" s="2">
        <f t="shared" si="3"/>
        <v>39000000</v>
      </c>
      <c r="T101" s="2">
        <f t="shared" si="3"/>
        <v>25500000000</v>
      </c>
    </row>
    <row r="102" spans="1:20" x14ac:dyDescent="0.25">
      <c r="A102" s="2">
        <v>50000000000</v>
      </c>
      <c r="B102" s="2">
        <v>2020</v>
      </c>
      <c r="C102" s="2" t="s">
        <v>21</v>
      </c>
      <c r="D102" t="s">
        <v>2</v>
      </c>
      <c r="E102">
        <f>MEDIAN(D2)</f>
        <v>100000000</v>
      </c>
      <c r="F102">
        <f>MEDIAN(E2:E3)</f>
        <v>2000000000</v>
      </c>
      <c r="G102">
        <f>MEDIAN(F2:F5)</f>
        <v>8700000000</v>
      </c>
      <c r="H102">
        <f>MEDIAN(G2:G4)</f>
        <v>11200000000</v>
      </c>
      <c r="I102" s="2">
        <f t="shared" ref="I102:N102" si="4">MEDIAN(H2:H4)</f>
        <v>3750000000</v>
      </c>
      <c r="J102" s="2">
        <f t="shared" si="4"/>
        <v>15000000000</v>
      </c>
      <c r="K102" s="2">
        <f t="shared" si="4"/>
        <v>2000000000</v>
      </c>
      <c r="L102" s="2">
        <f t="shared" si="4"/>
        <v>28400000000</v>
      </c>
      <c r="M102" s="2">
        <f t="shared" si="4"/>
        <v>8400000000</v>
      </c>
      <c r="N102" s="2">
        <f t="shared" si="4"/>
        <v>42100000000</v>
      </c>
      <c r="O102" s="2">
        <f>MEDIAN(N2:N97)</f>
        <v>26000000000</v>
      </c>
      <c r="P102" s="2">
        <f t="shared" ref="P102:T102" si="5">MEDIAN(O2:O97)</f>
        <v>28000000000</v>
      </c>
      <c r="Q102" s="2">
        <f t="shared" si="5"/>
        <v>10300000000</v>
      </c>
      <c r="R102" s="2">
        <f t="shared" si="5"/>
        <v>51110000000</v>
      </c>
      <c r="S102" s="2">
        <f t="shared" si="5"/>
        <v>72500000</v>
      </c>
      <c r="T102" s="2">
        <f t="shared" si="5"/>
        <v>51200000000</v>
      </c>
    </row>
    <row r="103" spans="1:20" x14ac:dyDescent="0.25">
      <c r="A103" s="2">
        <v>50100000000</v>
      </c>
      <c r="B103" s="2">
        <v>2020</v>
      </c>
      <c r="C103" s="2" t="s">
        <v>21</v>
      </c>
      <c r="D103" t="s">
        <v>3</v>
      </c>
      <c r="E103">
        <f>_xlfn.QUARTILE.INC(D2,3)</f>
        <v>100000000</v>
      </c>
      <c r="F103">
        <f>_xlfn.QUARTILE.INC(E2:E3,3)</f>
        <v>2000000000</v>
      </c>
      <c r="G103">
        <f>_xlfn.QUARTILE.INC(F2:F5,3)</f>
        <v>8700000000</v>
      </c>
      <c r="H103">
        <f>_xlfn.QUARTILE.INC(G2:G4,3)</f>
        <v>11200000000</v>
      </c>
      <c r="I103" s="2">
        <f t="shared" ref="I103:N103" si="6">_xlfn.QUARTILE.INC(H2:H4,3)</f>
        <v>9075000000</v>
      </c>
      <c r="J103" s="2">
        <f t="shared" si="6"/>
        <v>16600000000</v>
      </c>
      <c r="K103" s="2">
        <f t="shared" si="6"/>
        <v>4190000000</v>
      </c>
      <c r="L103" s="2">
        <f t="shared" si="6"/>
        <v>28400000000</v>
      </c>
      <c r="M103" s="2">
        <f t="shared" si="6"/>
        <v>21600000000</v>
      </c>
      <c r="N103" s="2">
        <f t="shared" si="6"/>
        <v>42100000000</v>
      </c>
      <c r="O103" s="2">
        <f>_xlfn.QUARTILE.INC(N2:N97,3)</f>
        <v>50000000000</v>
      </c>
      <c r="P103" s="2">
        <f t="shared" ref="P103:T103" si="7">_xlfn.QUARTILE.INC(O2:O97,3)</f>
        <v>28000000000</v>
      </c>
      <c r="Q103" s="2">
        <f t="shared" si="7"/>
        <v>36400000000</v>
      </c>
      <c r="R103" s="2">
        <f t="shared" si="7"/>
        <v>51110000000</v>
      </c>
      <c r="S103" s="2">
        <f t="shared" si="7"/>
        <v>15700250000</v>
      </c>
      <c r="T103" s="2">
        <f t="shared" si="7"/>
        <v>75400000000</v>
      </c>
    </row>
    <row r="104" spans="1:20" x14ac:dyDescent="0.25">
      <c r="A104" s="2">
        <v>4000000000</v>
      </c>
      <c r="B104" s="2">
        <v>2020</v>
      </c>
      <c r="C104" s="2" t="s">
        <v>21</v>
      </c>
      <c r="D104" t="s">
        <v>0</v>
      </c>
      <c r="E104">
        <f>MAX(D2)</f>
        <v>100000000</v>
      </c>
      <c r="F104">
        <f>MAX(E2:E3)</f>
        <v>2000000000</v>
      </c>
      <c r="G104">
        <f>MAX(F2:F5)</f>
        <v>8700000000</v>
      </c>
      <c r="H104">
        <f>MAX(G2:G4)</f>
        <v>11200000000</v>
      </c>
      <c r="I104" s="2">
        <f t="shared" ref="I104:N104" si="8">MAX(H2:H4)</f>
        <v>14400000000</v>
      </c>
      <c r="J104" s="2">
        <f t="shared" si="8"/>
        <v>18200000000</v>
      </c>
      <c r="K104" s="2">
        <f t="shared" si="8"/>
        <v>6380000000</v>
      </c>
      <c r="L104" s="2">
        <f t="shared" si="8"/>
        <v>28400000000</v>
      </c>
      <c r="M104" s="2">
        <f t="shared" si="8"/>
        <v>34800000000</v>
      </c>
      <c r="N104" s="2">
        <f t="shared" si="8"/>
        <v>42100000000</v>
      </c>
      <c r="O104" s="2">
        <f>MAX(N2:N97)</f>
        <v>212000000000</v>
      </c>
      <c r="P104" s="2">
        <f t="shared" ref="P104:T104" si="9">MAX(O2:O97)</f>
        <v>35820000000</v>
      </c>
      <c r="Q104" s="2">
        <f t="shared" si="9"/>
        <v>134000000000</v>
      </c>
      <c r="R104" s="2">
        <f t="shared" si="9"/>
        <v>51110000000</v>
      </c>
      <c r="S104" s="2">
        <f t="shared" si="9"/>
        <v>75400000000</v>
      </c>
      <c r="T104" s="2">
        <f t="shared" si="9"/>
        <v>80000000000</v>
      </c>
    </row>
    <row r="105" spans="1:20" x14ac:dyDescent="0.25">
      <c r="A105" s="2">
        <v>25000000000</v>
      </c>
      <c r="B105" s="2">
        <v>2020</v>
      </c>
      <c r="C105" s="2" t="s">
        <v>21</v>
      </c>
    </row>
    <row r="106" spans="1:20" x14ac:dyDescent="0.25">
      <c r="A106" s="2">
        <v>514000000</v>
      </c>
      <c r="B106" s="2">
        <v>2020</v>
      </c>
      <c r="C106" s="2" t="s">
        <v>21</v>
      </c>
    </row>
    <row r="107" spans="1:20" x14ac:dyDescent="0.25">
      <c r="A107" s="2">
        <v>20000000000</v>
      </c>
      <c r="B107" s="2">
        <v>2020</v>
      </c>
      <c r="C107" s="2" t="s">
        <v>21</v>
      </c>
    </row>
    <row r="108" spans="1:20" x14ac:dyDescent="0.25">
      <c r="A108" s="2">
        <v>26000000000</v>
      </c>
      <c r="B108" s="2">
        <v>2020</v>
      </c>
      <c r="C108" s="2" t="s">
        <v>21</v>
      </c>
    </row>
    <row r="109" spans="1:20" x14ac:dyDescent="0.25">
      <c r="A109" s="2">
        <v>30700000000</v>
      </c>
      <c r="B109" s="2">
        <v>2020</v>
      </c>
      <c r="C109" s="2" t="s">
        <v>21</v>
      </c>
    </row>
    <row r="110" spans="1:20" x14ac:dyDescent="0.25">
      <c r="A110" s="2">
        <v>26000000000</v>
      </c>
      <c r="B110" s="2">
        <v>2020</v>
      </c>
      <c r="C110" s="2" t="s">
        <v>21</v>
      </c>
    </row>
    <row r="111" spans="1:20" x14ac:dyDescent="0.25">
      <c r="A111" s="2">
        <v>1500000000</v>
      </c>
      <c r="B111" s="2">
        <v>2020</v>
      </c>
      <c r="C111" s="2" t="s">
        <v>21</v>
      </c>
    </row>
    <row r="112" spans="1:20" x14ac:dyDescent="0.25">
      <c r="A112" s="2">
        <v>50000000000</v>
      </c>
      <c r="B112" s="2">
        <v>2020</v>
      </c>
      <c r="C112" s="2" t="s">
        <v>21</v>
      </c>
    </row>
    <row r="113" spans="1:3" x14ac:dyDescent="0.25">
      <c r="A113" s="2">
        <v>5400000000</v>
      </c>
      <c r="B113" s="2">
        <v>2020</v>
      </c>
      <c r="C113" s="2" t="s">
        <v>21</v>
      </c>
    </row>
    <row r="114" spans="1:3" x14ac:dyDescent="0.25">
      <c r="A114" s="2">
        <v>24000000000</v>
      </c>
      <c r="B114" s="2">
        <v>2020</v>
      </c>
      <c r="C114" s="2" t="s">
        <v>21</v>
      </c>
    </row>
    <row r="115" spans="1:3" x14ac:dyDescent="0.25">
      <c r="A115" s="2">
        <v>383000000</v>
      </c>
      <c r="B115" s="2">
        <v>2020</v>
      </c>
      <c r="C115" s="2" t="s">
        <v>21</v>
      </c>
    </row>
    <row r="116" spans="1:3" x14ac:dyDescent="0.25">
      <c r="A116" s="2">
        <v>186000000</v>
      </c>
      <c r="B116" s="2">
        <v>2020</v>
      </c>
      <c r="C116" s="2" t="s">
        <v>21</v>
      </c>
    </row>
    <row r="117" spans="1:3" x14ac:dyDescent="0.25">
      <c r="A117" s="2">
        <v>126000000</v>
      </c>
      <c r="B117" s="2">
        <v>2020</v>
      </c>
      <c r="C117" s="2" t="s">
        <v>21</v>
      </c>
    </row>
    <row r="118" spans="1:3" x14ac:dyDescent="0.25">
      <c r="A118" s="2">
        <v>102000000</v>
      </c>
      <c r="B118" s="2">
        <v>2020</v>
      </c>
      <c r="C118" s="2" t="s">
        <v>21</v>
      </c>
    </row>
    <row r="119" spans="1:3" x14ac:dyDescent="0.25">
      <c r="A119" s="2">
        <v>52000000</v>
      </c>
      <c r="B119" s="2">
        <v>2020</v>
      </c>
      <c r="C119" s="2" t="s">
        <v>21</v>
      </c>
    </row>
    <row r="120" spans="1:3" x14ac:dyDescent="0.25">
      <c r="A120" s="2">
        <v>200000000000</v>
      </c>
      <c r="B120" s="2">
        <v>2020</v>
      </c>
      <c r="C120" s="2" t="s">
        <v>21</v>
      </c>
    </row>
    <row r="121" spans="1:3" x14ac:dyDescent="0.25">
      <c r="A121" s="2">
        <v>30700000000</v>
      </c>
      <c r="B121" s="2">
        <v>2020</v>
      </c>
      <c r="C121" s="2" t="s">
        <v>21</v>
      </c>
    </row>
    <row r="122" spans="1:3" x14ac:dyDescent="0.25">
      <c r="A122" s="2">
        <v>50100000000</v>
      </c>
      <c r="B122" s="2">
        <v>2020</v>
      </c>
      <c r="C122" s="2" t="s">
        <v>21</v>
      </c>
    </row>
    <row r="123" spans="1:3" x14ac:dyDescent="0.25">
      <c r="A123" s="2">
        <v>50000000000</v>
      </c>
      <c r="B123" s="2">
        <v>2020</v>
      </c>
      <c r="C123" s="2" t="s">
        <v>21</v>
      </c>
    </row>
    <row r="124" spans="1:3" x14ac:dyDescent="0.25">
      <c r="A124" s="2">
        <v>26000000000</v>
      </c>
      <c r="B124" s="2">
        <v>2020</v>
      </c>
      <c r="C124" s="2" t="s">
        <v>21</v>
      </c>
    </row>
    <row r="125" spans="1:3" x14ac:dyDescent="0.25">
      <c r="A125" s="2">
        <v>50000000000</v>
      </c>
      <c r="B125" s="2">
        <v>2020</v>
      </c>
      <c r="C125" s="2" t="s">
        <v>21</v>
      </c>
    </row>
    <row r="126" spans="1:3" x14ac:dyDescent="0.25">
      <c r="A126" s="2">
        <v>200000000000</v>
      </c>
      <c r="B126" s="2">
        <v>2020</v>
      </c>
      <c r="C126" s="2" t="s">
        <v>21</v>
      </c>
    </row>
    <row r="127" spans="1:3" x14ac:dyDescent="0.25">
      <c r="A127" s="2">
        <v>212000000000</v>
      </c>
      <c r="B127" s="2">
        <v>2020</v>
      </c>
      <c r="C127" s="2" t="s">
        <v>21</v>
      </c>
    </row>
    <row r="128" spans="1:3" x14ac:dyDescent="0.25">
      <c r="A128" s="2">
        <v>50000000000</v>
      </c>
      <c r="B128" s="2">
        <v>2020</v>
      </c>
      <c r="C128" s="2" t="s">
        <v>21</v>
      </c>
    </row>
    <row r="129" spans="1:3" x14ac:dyDescent="0.25">
      <c r="A129" s="2">
        <v>38500000000</v>
      </c>
      <c r="B129" s="2">
        <v>2020</v>
      </c>
      <c r="C129" s="2" t="s">
        <v>21</v>
      </c>
    </row>
    <row r="130" spans="1:3" x14ac:dyDescent="0.25">
      <c r="A130" s="2">
        <v>31000000000</v>
      </c>
      <c r="B130" s="2">
        <v>2020</v>
      </c>
      <c r="C130" s="2" t="s">
        <v>21</v>
      </c>
    </row>
    <row r="131" spans="1:3" x14ac:dyDescent="0.25">
      <c r="A131" s="2">
        <v>24000000000</v>
      </c>
      <c r="B131" s="2">
        <v>2020</v>
      </c>
      <c r="C131" s="2" t="s">
        <v>21</v>
      </c>
    </row>
    <row r="132" spans="1:3" x14ac:dyDescent="0.25">
      <c r="A132" s="2">
        <v>50000000000</v>
      </c>
      <c r="B132" s="2">
        <v>2020</v>
      </c>
      <c r="C132" s="2" t="s">
        <v>21</v>
      </c>
    </row>
    <row r="133" spans="1:3" x14ac:dyDescent="0.25">
      <c r="A133" s="2">
        <v>250000000</v>
      </c>
      <c r="B133" s="2">
        <v>2020</v>
      </c>
      <c r="C133" s="2" t="s">
        <v>21</v>
      </c>
    </row>
    <row r="134" spans="1:3" x14ac:dyDescent="0.25">
      <c r="A134" s="2">
        <v>220000000</v>
      </c>
      <c r="B134" s="2">
        <v>2020</v>
      </c>
      <c r="C134" s="2" t="s">
        <v>21</v>
      </c>
    </row>
    <row r="135" spans="1:3" x14ac:dyDescent="0.25">
      <c r="A135" s="2">
        <v>50000000000</v>
      </c>
      <c r="B135" s="2">
        <v>2020</v>
      </c>
      <c r="C135" s="2" t="s">
        <v>21</v>
      </c>
    </row>
    <row r="136" spans="1:3" x14ac:dyDescent="0.25">
      <c r="A136" s="2">
        <v>20000000000</v>
      </c>
      <c r="B136" s="2">
        <v>2020</v>
      </c>
      <c r="C136" s="2" t="s">
        <v>21</v>
      </c>
    </row>
    <row r="137" spans="1:3" x14ac:dyDescent="0.25">
      <c r="A137" s="2">
        <v>50000000000</v>
      </c>
      <c r="B137" s="2">
        <v>2020</v>
      </c>
      <c r="C137" s="2" t="s">
        <v>21</v>
      </c>
    </row>
    <row r="138" spans="1:3" x14ac:dyDescent="0.25">
      <c r="A138" s="2">
        <v>20800000000</v>
      </c>
      <c r="B138" s="2">
        <v>2020</v>
      </c>
      <c r="C138" s="2" t="s">
        <v>21</v>
      </c>
    </row>
    <row r="139" spans="1:3" x14ac:dyDescent="0.25">
      <c r="A139" s="2">
        <v>442000000</v>
      </c>
      <c r="B139" s="2">
        <v>2020</v>
      </c>
      <c r="C139" s="2" t="s">
        <v>21</v>
      </c>
    </row>
    <row r="140" spans="1:3" x14ac:dyDescent="0.25">
      <c r="A140" s="2">
        <v>411000000</v>
      </c>
      <c r="B140" s="2">
        <v>2020</v>
      </c>
      <c r="C140" s="2" t="s">
        <v>21</v>
      </c>
    </row>
    <row r="141" spans="1:3" x14ac:dyDescent="0.25">
      <c r="A141" s="2">
        <v>20000000000</v>
      </c>
      <c r="B141" s="2">
        <v>2020</v>
      </c>
      <c r="C141" s="2" t="s">
        <v>21</v>
      </c>
    </row>
    <row r="142" spans="1:3" x14ac:dyDescent="0.25">
      <c r="A142" s="2">
        <v>30700000000</v>
      </c>
      <c r="B142" s="2">
        <v>2020</v>
      </c>
      <c r="C142" s="2" t="s">
        <v>21</v>
      </c>
    </row>
    <row r="143" spans="1:3" x14ac:dyDescent="0.25">
      <c r="A143" s="2">
        <v>13500000000</v>
      </c>
      <c r="B143" s="2">
        <v>2020</v>
      </c>
      <c r="C143" s="2" t="s">
        <v>21</v>
      </c>
    </row>
    <row r="144" spans="1:3" x14ac:dyDescent="0.25">
      <c r="A144" s="2">
        <v>20000000000</v>
      </c>
      <c r="B144" s="2">
        <v>2020</v>
      </c>
      <c r="C144" s="2" t="s">
        <v>21</v>
      </c>
    </row>
    <row r="145" spans="1:3" x14ac:dyDescent="0.25">
      <c r="A145" s="2">
        <v>20000000000</v>
      </c>
      <c r="B145" s="2">
        <v>2020</v>
      </c>
      <c r="C145" s="2" t="s">
        <v>39</v>
      </c>
    </row>
    <row r="146" spans="1:3" x14ac:dyDescent="0.25">
      <c r="A146" s="2">
        <v>37000000000</v>
      </c>
      <c r="B146" s="2">
        <v>2020</v>
      </c>
      <c r="C146" s="2" t="s">
        <v>21</v>
      </c>
    </row>
    <row r="147" spans="1:3" x14ac:dyDescent="0.25">
      <c r="A147" s="2">
        <v>20800000000</v>
      </c>
      <c r="B147" s="2">
        <v>2020</v>
      </c>
      <c r="C147" s="2" t="s">
        <v>21</v>
      </c>
    </row>
    <row r="148" spans="1:3" x14ac:dyDescent="0.25">
      <c r="A148" s="2">
        <v>411000000</v>
      </c>
      <c r="B148" s="2">
        <v>2020</v>
      </c>
      <c r="C148" s="2" t="s">
        <v>21</v>
      </c>
    </row>
    <row r="149" spans="1:3" x14ac:dyDescent="0.25">
      <c r="A149" s="2">
        <v>50000000000</v>
      </c>
      <c r="B149" s="2">
        <v>2020</v>
      </c>
      <c r="C149" s="2" t="s">
        <v>21</v>
      </c>
    </row>
    <row r="150" spans="1:3" x14ac:dyDescent="0.25">
      <c r="A150" s="2">
        <v>50000000000</v>
      </c>
      <c r="B150" s="2">
        <v>2020</v>
      </c>
      <c r="C150" s="2" t="s">
        <v>21</v>
      </c>
    </row>
    <row r="151" spans="1:3" x14ac:dyDescent="0.25">
      <c r="A151" s="2">
        <v>50000000000</v>
      </c>
      <c r="B151" s="2">
        <v>2020</v>
      </c>
      <c r="C151" s="2" t="s">
        <v>21</v>
      </c>
    </row>
    <row r="152" spans="1:3" x14ac:dyDescent="0.25">
      <c r="A152" s="2">
        <v>50000000000</v>
      </c>
      <c r="B152" s="2">
        <v>2020</v>
      </c>
      <c r="C152" s="2" t="s">
        <v>21</v>
      </c>
    </row>
    <row r="153" spans="1:3" x14ac:dyDescent="0.25">
      <c r="A153" s="2">
        <v>26000000000</v>
      </c>
      <c r="B153" s="2">
        <v>2020</v>
      </c>
      <c r="C153" s="2" t="s">
        <v>38</v>
      </c>
    </row>
    <row r="154" spans="1:3" x14ac:dyDescent="0.25">
      <c r="A154" s="2">
        <v>50100000000</v>
      </c>
      <c r="B154" s="2">
        <v>2020</v>
      </c>
      <c r="C154" s="2" t="s">
        <v>21</v>
      </c>
    </row>
    <row r="155" spans="1:3" x14ac:dyDescent="0.25">
      <c r="A155" s="2">
        <v>20000000000</v>
      </c>
      <c r="B155" s="2">
        <v>2020</v>
      </c>
      <c r="C155" s="2" t="s">
        <v>21</v>
      </c>
    </row>
    <row r="156" spans="1:3" x14ac:dyDescent="0.25">
      <c r="A156" s="2">
        <v>20800000000</v>
      </c>
      <c r="B156" s="2">
        <v>2020</v>
      </c>
      <c r="C156" s="2" t="s">
        <v>21</v>
      </c>
    </row>
    <row r="157" spans="1:3" x14ac:dyDescent="0.25">
      <c r="A157" s="2">
        <v>30000000000</v>
      </c>
      <c r="B157" s="2">
        <v>2020</v>
      </c>
      <c r="C157" s="2" t="s">
        <v>21</v>
      </c>
    </row>
    <row r="158" spans="1:3" x14ac:dyDescent="0.25">
      <c r="A158" s="2">
        <v>50100000000</v>
      </c>
      <c r="B158" s="2">
        <v>2020</v>
      </c>
      <c r="C158" s="2" t="s">
        <v>21</v>
      </c>
    </row>
    <row r="159" spans="1:3" x14ac:dyDescent="0.25">
      <c r="A159" s="2">
        <v>28000000000</v>
      </c>
      <c r="B159" s="2">
        <v>2021</v>
      </c>
      <c r="C159" s="2" t="s">
        <v>21</v>
      </c>
    </row>
    <row r="160" spans="1:3" x14ac:dyDescent="0.25">
      <c r="A160" s="2">
        <v>28000000000</v>
      </c>
      <c r="B160" s="2">
        <v>2021</v>
      </c>
      <c r="C160" s="2" t="s">
        <v>21</v>
      </c>
    </row>
    <row r="161" spans="1:3" x14ac:dyDescent="0.25">
      <c r="A161" s="2">
        <v>35820000000</v>
      </c>
      <c r="B161" s="2">
        <v>2021</v>
      </c>
      <c r="C161" s="2" t="s">
        <v>21</v>
      </c>
    </row>
    <row r="162" spans="1:3" x14ac:dyDescent="0.25">
      <c r="A162" s="2">
        <v>28000000000</v>
      </c>
      <c r="B162" s="2">
        <v>2021</v>
      </c>
      <c r="C162" s="2" t="s">
        <v>21</v>
      </c>
    </row>
    <row r="163" spans="1:3" x14ac:dyDescent="0.25">
      <c r="A163" s="2">
        <v>26000000000</v>
      </c>
      <c r="B163" s="2">
        <v>2021</v>
      </c>
      <c r="C163" s="2" t="s">
        <v>21</v>
      </c>
    </row>
    <row r="164" spans="1:3" x14ac:dyDescent="0.25">
      <c r="A164" s="2">
        <v>9700000000</v>
      </c>
      <c r="B164" s="2">
        <v>2021</v>
      </c>
      <c r="C164" s="2" t="s">
        <v>21</v>
      </c>
    </row>
    <row r="165" spans="1:3" x14ac:dyDescent="0.25">
      <c r="A165" s="2">
        <v>380000000</v>
      </c>
      <c r="B165" s="2">
        <v>2021</v>
      </c>
      <c r="C165" s="2" t="s">
        <v>21</v>
      </c>
    </row>
    <row r="166" spans="1:3" x14ac:dyDescent="0.25">
      <c r="A166" s="2">
        <v>28000000000</v>
      </c>
      <c r="B166" s="2">
        <v>2021</v>
      </c>
      <c r="C166" s="2" t="s">
        <v>21</v>
      </c>
    </row>
    <row r="167" spans="1:3" x14ac:dyDescent="0.25">
      <c r="A167" s="2">
        <v>28000000000</v>
      </c>
      <c r="B167" s="2">
        <v>2021</v>
      </c>
      <c r="C167" s="2" t="s">
        <v>21</v>
      </c>
    </row>
    <row r="168" spans="1:3" x14ac:dyDescent="0.25">
      <c r="A168" s="2">
        <v>28000000000</v>
      </c>
      <c r="B168" s="2">
        <v>2021</v>
      </c>
      <c r="C168" s="2" t="s">
        <v>21</v>
      </c>
    </row>
    <row r="169" spans="1:3" x14ac:dyDescent="0.25">
      <c r="A169" s="2">
        <v>134000000000</v>
      </c>
      <c r="B169" s="2">
        <v>2022</v>
      </c>
      <c r="C169" s="2" t="s">
        <v>21</v>
      </c>
    </row>
    <row r="170" spans="1:3" x14ac:dyDescent="0.25">
      <c r="A170" s="2">
        <v>42620000000</v>
      </c>
      <c r="B170" s="2">
        <v>2022</v>
      </c>
      <c r="C170" s="2" t="s">
        <v>21</v>
      </c>
    </row>
    <row r="171" spans="1:3" x14ac:dyDescent="0.25">
      <c r="A171" s="2">
        <v>500</v>
      </c>
      <c r="B171" s="2">
        <v>2022</v>
      </c>
      <c r="C171" s="2" t="s">
        <v>21</v>
      </c>
    </row>
    <row r="172" spans="1:3" x14ac:dyDescent="0.25">
      <c r="A172" s="2">
        <v>29000000000</v>
      </c>
      <c r="B172" s="2">
        <v>2022</v>
      </c>
      <c r="C172" s="2" t="s">
        <v>21</v>
      </c>
    </row>
    <row r="173" spans="1:3" x14ac:dyDescent="0.25">
      <c r="A173" s="2">
        <v>36400000000</v>
      </c>
      <c r="B173" s="2">
        <v>2022</v>
      </c>
      <c r="C173" s="2" t="s">
        <v>21</v>
      </c>
    </row>
    <row r="174" spans="1:3" x14ac:dyDescent="0.25">
      <c r="A174" s="2">
        <v>11300000000</v>
      </c>
      <c r="B174" s="2">
        <v>2022</v>
      </c>
      <c r="C174" s="2" t="s">
        <v>21</v>
      </c>
    </row>
    <row r="175" spans="1:3" x14ac:dyDescent="0.25">
      <c r="A175" s="2">
        <v>2600000000</v>
      </c>
      <c r="B175" s="2">
        <v>2022</v>
      </c>
      <c r="C175" s="2" t="s">
        <v>21</v>
      </c>
    </row>
    <row r="176" spans="1:3" x14ac:dyDescent="0.25">
      <c r="A176" s="2">
        <v>1300000000</v>
      </c>
      <c r="B176" s="2">
        <v>2022</v>
      </c>
      <c r="C176" s="2" t="s">
        <v>21</v>
      </c>
    </row>
    <row r="177" spans="1:3" x14ac:dyDescent="0.25">
      <c r="A177" s="2">
        <v>800000000</v>
      </c>
      <c r="B177" s="2">
        <v>2022</v>
      </c>
      <c r="C177" s="2" t="s">
        <v>21</v>
      </c>
    </row>
    <row r="178" spans="1:3" x14ac:dyDescent="0.25">
      <c r="A178" s="2">
        <v>10100000000</v>
      </c>
      <c r="B178" s="2">
        <v>2022</v>
      </c>
      <c r="C178" s="2" t="s">
        <v>21</v>
      </c>
    </row>
    <row r="179" spans="1:3" x14ac:dyDescent="0.25">
      <c r="A179" s="2">
        <v>4000000</v>
      </c>
      <c r="B179" s="2">
        <v>2022</v>
      </c>
      <c r="C179" s="2" t="s">
        <v>21</v>
      </c>
    </row>
    <row r="180" spans="1:3" x14ac:dyDescent="0.25">
      <c r="A180" s="2">
        <v>10300000000</v>
      </c>
      <c r="B180" s="2">
        <v>2022</v>
      </c>
      <c r="C180" s="2" t="s">
        <v>21</v>
      </c>
    </row>
    <row r="181" spans="1:3" x14ac:dyDescent="0.25">
      <c r="A181" s="2">
        <v>134000000000</v>
      </c>
      <c r="B181" s="2">
        <v>2022</v>
      </c>
      <c r="C181" s="2" t="s">
        <v>21</v>
      </c>
    </row>
    <row r="182" spans="1:3" x14ac:dyDescent="0.25">
      <c r="A182" s="2">
        <v>51110000000</v>
      </c>
      <c r="B182" s="2">
        <v>2023</v>
      </c>
      <c r="C182" s="2" t="s">
        <v>21</v>
      </c>
    </row>
    <row r="183" spans="1:3" x14ac:dyDescent="0.25">
      <c r="A183" s="2">
        <v>62120000000</v>
      </c>
      <c r="B183" s="2">
        <v>2024</v>
      </c>
      <c r="C183" s="2" t="s">
        <v>21</v>
      </c>
    </row>
    <row r="184" spans="1:3" x14ac:dyDescent="0.25">
      <c r="A184" s="2">
        <v>75400000000</v>
      </c>
      <c r="B184" s="2">
        <v>2024</v>
      </c>
      <c r="C184" s="2" t="s">
        <v>21</v>
      </c>
    </row>
    <row r="185" spans="1:3" x14ac:dyDescent="0.25">
      <c r="A185" s="2">
        <v>227000000</v>
      </c>
      <c r="B185" s="2">
        <v>2024</v>
      </c>
      <c r="C185" s="2" t="s">
        <v>21</v>
      </c>
    </row>
    <row r="186" spans="1:3" x14ac:dyDescent="0.25">
      <c r="A186" s="2">
        <v>17000000</v>
      </c>
      <c r="B186" s="2">
        <v>2024</v>
      </c>
      <c r="C186" s="2" t="s">
        <v>21</v>
      </c>
    </row>
    <row r="187" spans="1:3" x14ac:dyDescent="0.25">
      <c r="A187" s="2">
        <v>18000000</v>
      </c>
      <c r="B187" s="2">
        <v>2024</v>
      </c>
      <c r="C187" s="2" t="s">
        <v>21</v>
      </c>
    </row>
    <row r="188" spans="1:3" x14ac:dyDescent="0.25">
      <c r="A188" s="2">
        <v>46000000</v>
      </c>
      <c r="B188" s="2">
        <v>2024</v>
      </c>
      <c r="C188" s="2" t="s">
        <v>21</v>
      </c>
    </row>
    <row r="189" spans="1:3" x14ac:dyDescent="0.25">
      <c r="A189" s="2">
        <v>50000000</v>
      </c>
      <c r="B189" s="2">
        <v>2024</v>
      </c>
      <c r="C189" s="2" t="s">
        <v>21</v>
      </c>
    </row>
    <row r="190" spans="1:3" x14ac:dyDescent="0.25">
      <c r="A190" s="2">
        <v>95000000</v>
      </c>
      <c r="B190" s="2">
        <v>2024</v>
      </c>
      <c r="C190" s="2" t="s">
        <v>21</v>
      </c>
    </row>
    <row r="191" spans="1:3" x14ac:dyDescent="0.25">
      <c r="A191" s="2">
        <v>27000000000</v>
      </c>
      <c r="B191" s="2">
        <v>2025</v>
      </c>
      <c r="C191" s="2" t="s">
        <v>21</v>
      </c>
    </row>
    <row r="192" spans="1:3" x14ac:dyDescent="0.25">
      <c r="A192" s="2">
        <v>27000000000</v>
      </c>
      <c r="B192" s="2">
        <v>2025</v>
      </c>
      <c r="C192" s="2" t="s">
        <v>21</v>
      </c>
    </row>
    <row r="193" spans="1:3" x14ac:dyDescent="0.25">
      <c r="A193" s="2">
        <v>2200000000</v>
      </c>
      <c r="B193" s="2">
        <v>2025</v>
      </c>
      <c r="C193" s="2" t="s">
        <v>21</v>
      </c>
    </row>
    <row r="194" spans="1:3" x14ac:dyDescent="0.25">
      <c r="A194" s="2">
        <v>25000000000</v>
      </c>
      <c r="B194" s="2">
        <v>2025</v>
      </c>
      <c r="C194" s="2" t="s">
        <v>21</v>
      </c>
    </row>
    <row r="195" spans="1:3" x14ac:dyDescent="0.25">
      <c r="A195" s="2">
        <v>75400000000</v>
      </c>
      <c r="B195" s="2">
        <v>2025</v>
      </c>
      <c r="C195" s="2" t="s">
        <v>21</v>
      </c>
    </row>
    <row r="196" spans="1:3" x14ac:dyDescent="0.25">
      <c r="A196" s="2">
        <v>75440000000</v>
      </c>
      <c r="B196" s="2">
        <v>2025</v>
      </c>
      <c r="C196" s="2" t="s">
        <v>21</v>
      </c>
    </row>
    <row r="197" spans="1:3" x14ac:dyDescent="0.25">
      <c r="A197" s="2">
        <v>27000000000</v>
      </c>
      <c r="B197" s="2">
        <v>2025</v>
      </c>
      <c r="C197" s="2" t="s">
        <v>21</v>
      </c>
    </row>
    <row r="198" spans="1:3" x14ac:dyDescent="0.25">
      <c r="A198" s="2">
        <v>2200000000</v>
      </c>
      <c r="B198" s="2">
        <v>2025</v>
      </c>
      <c r="C198" s="2" t="s">
        <v>21</v>
      </c>
    </row>
    <row r="199" spans="1:3" x14ac:dyDescent="0.25">
      <c r="A199" s="2">
        <v>80000000000</v>
      </c>
      <c r="B199" s="2">
        <v>2025</v>
      </c>
      <c r="C199" s="2" t="s">
        <v>21</v>
      </c>
    </row>
    <row r="200" spans="1:3" x14ac:dyDescent="0.25">
      <c r="A200" s="2">
        <v>75400000000</v>
      </c>
      <c r="B200" s="2">
        <v>2025</v>
      </c>
      <c r="C200" s="2" t="s">
        <v>21</v>
      </c>
    </row>
    <row r="201" spans="1:3" x14ac:dyDescent="0.25">
      <c r="A201" s="2">
        <v>75440000000</v>
      </c>
      <c r="B201" s="2">
        <v>2025</v>
      </c>
      <c r="C201" s="2" t="s">
        <v>21</v>
      </c>
    </row>
    <row r="202" spans="1:3" x14ac:dyDescent="0.25">
      <c r="A202" s="2">
        <v>75400000000</v>
      </c>
      <c r="B202" s="2">
        <v>2025</v>
      </c>
      <c r="C202" s="2" t="s">
        <v>21</v>
      </c>
    </row>
    <row r="203" spans="1:3" x14ac:dyDescent="0.25">
      <c r="A203" s="2">
        <v>25000000000</v>
      </c>
      <c r="B203" s="2">
        <v>2025</v>
      </c>
      <c r="C203" s="2" t="s">
        <v>21</v>
      </c>
    </row>
    <row r="204" spans="1:3" x14ac:dyDescent="0.25">
      <c r="A204" s="2">
        <v>75400000000</v>
      </c>
      <c r="B204" s="2">
        <v>2025</v>
      </c>
      <c r="C204" s="2" t="s">
        <v>21</v>
      </c>
    </row>
    <row r="205" spans="1:3" x14ac:dyDescent="0.25">
      <c r="A205" s="2">
        <v>600000000</v>
      </c>
      <c r="B205" s="2" t="s">
        <v>26</v>
      </c>
      <c r="C205" s="2" t="s">
        <v>21</v>
      </c>
    </row>
    <row r="206" spans="1:3" x14ac:dyDescent="0.25">
      <c r="A206" s="2" t="s">
        <v>14</v>
      </c>
      <c r="B206" s="2" t="s">
        <v>15</v>
      </c>
      <c r="C206" s="2" t="s">
        <v>17</v>
      </c>
    </row>
  </sheetData>
  <sortState ref="A1:C1700">
    <sortCondition ref="B1:B1700"/>
  </sortState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9444E-A398-4E13-A4E6-61AB03707D7E}">
  <dimension ref="A1:R49"/>
  <sheetViews>
    <sheetView topLeftCell="C1" workbookViewId="0">
      <selection activeCell="L23" sqref="L23"/>
    </sheetView>
  </sheetViews>
  <sheetFormatPr baseColWidth="10" defaultRowHeight="15" x14ac:dyDescent="0.25"/>
  <cols>
    <col min="1" max="1" width="19.140625" style="2" customWidth="1"/>
    <col min="2" max="2" width="16" style="2" customWidth="1"/>
    <col min="3" max="3" width="14.7109375" style="2" customWidth="1"/>
  </cols>
  <sheetData>
    <row r="1" spans="1:18" x14ac:dyDescent="0.25">
      <c r="A1" s="2">
        <v>5000</v>
      </c>
      <c r="B1" s="2">
        <v>1950</v>
      </c>
      <c r="C1" s="2" t="s">
        <v>20</v>
      </c>
      <c r="D1" s="3">
        <v>1950</v>
      </c>
      <c r="E1" s="3">
        <v>2003</v>
      </c>
      <c r="F1" s="3">
        <v>2006</v>
      </c>
      <c r="G1" s="3">
        <v>2010</v>
      </c>
      <c r="H1" s="3">
        <v>2012</v>
      </c>
      <c r="I1" s="3">
        <v>2014</v>
      </c>
      <c r="J1" s="3">
        <v>2015</v>
      </c>
      <c r="K1" s="3">
        <v>2016</v>
      </c>
      <c r="L1" s="3">
        <v>2017</v>
      </c>
      <c r="M1" s="3">
        <v>2019</v>
      </c>
      <c r="N1" s="3">
        <v>2020</v>
      </c>
      <c r="O1" s="3">
        <v>2021</v>
      </c>
      <c r="P1" s="3">
        <v>2023</v>
      </c>
      <c r="Q1" s="3">
        <v>2025</v>
      </c>
      <c r="R1" s="3">
        <v>2026</v>
      </c>
    </row>
    <row r="2" spans="1:18" x14ac:dyDescent="0.25">
      <c r="A2" s="2">
        <v>500000000</v>
      </c>
      <c r="B2" s="2">
        <v>2003</v>
      </c>
      <c r="C2" s="2" t="s">
        <v>20</v>
      </c>
      <c r="D2" s="13">
        <v>5000</v>
      </c>
      <c r="E2" s="13">
        <v>500000000</v>
      </c>
      <c r="F2" s="13">
        <v>6000000000</v>
      </c>
      <c r="G2" s="13">
        <v>2000000000</v>
      </c>
      <c r="H2" s="13">
        <v>4000000000</v>
      </c>
      <c r="I2" s="13">
        <v>2000000000</v>
      </c>
      <c r="J2" s="13">
        <v>15000000000</v>
      </c>
      <c r="K2" s="13">
        <v>6400000000</v>
      </c>
      <c r="L2" s="13">
        <v>3000000000</v>
      </c>
      <c r="M2" s="13">
        <v>4400000000</v>
      </c>
      <c r="N2" s="13">
        <v>28000000000</v>
      </c>
      <c r="O2" s="13">
        <v>16000000000</v>
      </c>
      <c r="P2" s="13">
        <v>2200000000</v>
      </c>
      <c r="Q2" s="13">
        <v>500000000000</v>
      </c>
      <c r="R2" s="13">
        <v>20000000000</v>
      </c>
    </row>
    <row r="3" spans="1:18" x14ac:dyDescent="0.25">
      <c r="A3" s="2">
        <v>6000000000</v>
      </c>
      <c r="B3" s="2">
        <v>2006</v>
      </c>
      <c r="C3" s="2" t="s">
        <v>20</v>
      </c>
      <c r="E3" s="11"/>
      <c r="F3" s="12"/>
      <c r="G3" s="13"/>
      <c r="I3" s="13">
        <v>2000000000</v>
      </c>
      <c r="J3" s="13">
        <v>25000000000</v>
      </c>
      <c r="K3" s="13">
        <v>50000000000</v>
      </c>
      <c r="M3" s="13">
        <v>1900000000</v>
      </c>
      <c r="N3" s="13">
        <v>38500000000</v>
      </c>
      <c r="Q3" s="13">
        <v>4500000000</v>
      </c>
    </row>
    <row r="4" spans="1:18" x14ac:dyDescent="0.25">
      <c r="A4" s="2">
        <v>2000000000</v>
      </c>
      <c r="B4" s="2">
        <v>2010</v>
      </c>
      <c r="C4" s="2" t="s">
        <v>28</v>
      </c>
      <c r="E4" s="11"/>
      <c r="F4" s="12"/>
      <c r="G4" s="13"/>
      <c r="J4" s="13">
        <v>25000000000</v>
      </c>
      <c r="K4" s="13">
        <v>15410000000</v>
      </c>
      <c r="N4" s="13">
        <v>50000000000</v>
      </c>
      <c r="Q4" s="13">
        <v>75400000000</v>
      </c>
    </row>
    <row r="5" spans="1:18" x14ac:dyDescent="0.25">
      <c r="A5" s="2">
        <v>4000000000</v>
      </c>
      <c r="B5" s="2">
        <v>2012</v>
      </c>
      <c r="C5" s="2" t="s">
        <v>28</v>
      </c>
      <c r="E5" s="11"/>
      <c r="F5" s="12"/>
      <c r="G5" s="13"/>
      <c r="N5" s="13">
        <v>50000000000</v>
      </c>
    </row>
    <row r="6" spans="1:18" x14ac:dyDescent="0.25">
      <c r="A6" s="2">
        <v>2000000000</v>
      </c>
      <c r="B6" s="2">
        <v>2014</v>
      </c>
      <c r="C6" s="2" t="s">
        <v>20</v>
      </c>
      <c r="E6" s="11"/>
      <c r="F6" s="12"/>
      <c r="G6" s="13"/>
      <c r="N6" s="13">
        <v>200000000000</v>
      </c>
    </row>
    <row r="7" spans="1:18" x14ac:dyDescent="0.25">
      <c r="A7" s="2">
        <v>2000000000</v>
      </c>
      <c r="B7" s="2">
        <v>2014</v>
      </c>
      <c r="C7" s="2" t="s">
        <v>20</v>
      </c>
      <c r="E7" s="11"/>
      <c r="F7" s="12"/>
      <c r="G7" s="13"/>
      <c r="N7" s="13">
        <v>2000000000</v>
      </c>
    </row>
    <row r="8" spans="1:18" x14ac:dyDescent="0.25">
      <c r="A8" s="2">
        <v>15000000000</v>
      </c>
      <c r="B8" s="2">
        <v>2015</v>
      </c>
      <c r="C8" s="2" t="s">
        <v>20</v>
      </c>
      <c r="E8" s="11"/>
      <c r="F8" s="12"/>
      <c r="G8" s="13"/>
      <c r="N8" s="13">
        <v>26000000000</v>
      </c>
    </row>
    <row r="9" spans="1:18" x14ac:dyDescent="0.25">
      <c r="A9" s="2">
        <v>25000000000</v>
      </c>
      <c r="B9" s="2">
        <v>2015</v>
      </c>
      <c r="C9" s="2" t="s">
        <v>20</v>
      </c>
      <c r="E9" s="11"/>
      <c r="F9" s="12"/>
      <c r="G9" s="13"/>
      <c r="N9" s="13">
        <v>25000000000</v>
      </c>
    </row>
    <row r="10" spans="1:18" x14ac:dyDescent="0.25">
      <c r="A10" s="2">
        <v>25000000000</v>
      </c>
      <c r="B10" s="2">
        <v>2015</v>
      </c>
      <c r="C10" s="2" t="s">
        <v>20</v>
      </c>
      <c r="E10" s="11"/>
      <c r="F10" s="12"/>
      <c r="G10" s="13"/>
      <c r="N10" s="13">
        <v>250000000</v>
      </c>
    </row>
    <row r="11" spans="1:18" x14ac:dyDescent="0.25">
      <c r="A11" s="2">
        <v>6400000000</v>
      </c>
      <c r="B11" s="2">
        <v>2016</v>
      </c>
      <c r="C11" s="2" t="s">
        <v>20</v>
      </c>
      <c r="E11" s="11"/>
      <c r="F11" s="12"/>
      <c r="G11" s="13"/>
      <c r="N11" s="13">
        <v>200000000000</v>
      </c>
    </row>
    <row r="12" spans="1:18" x14ac:dyDescent="0.25">
      <c r="A12" s="2">
        <v>50000000000</v>
      </c>
      <c r="B12" s="2">
        <v>2016</v>
      </c>
      <c r="C12" s="2" t="s">
        <v>20</v>
      </c>
      <c r="E12" s="11"/>
      <c r="F12" s="12"/>
      <c r="G12" s="13"/>
      <c r="N12" s="13">
        <v>24000000000</v>
      </c>
    </row>
    <row r="13" spans="1:18" x14ac:dyDescent="0.25">
      <c r="A13" s="2">
        <v>15410000000</v>
      </c>
      <c r="B13" s="2">
        <v>2016</v>
      </c>
      <c r="C13" s="2" t="s">
        <v>22</v>
      </c>
      <c r="N13" s="13">
        <v>250000000</v>
      </c>
    </row>
    <row r="14" spans="1:18" x14ac:dyDescent="0.25">
      <c r="A14" s="2">
        <v>3000000000</v>
      </c>
      <c r="B14" s="2">
        <v>2017</v>
      </c>
      <c r="C14" s="2" t="s">
        <v>20</v>
      </c>
      <c r="N14" s="13">
        <v>50000000000</v>
      </c>
    </row>
    <row r="15" spans="1:18" x14ac:dyDescent="0.25">
      <c r="A15" s="2">
        <v>4400000000</v>
      </c>
      <c r="B15" s="2">
        <v>2019</v>
      </c>
      <c r="C15" s="2" t="s">
        <v>22</v>
      </c>
      <c r="N15" s="13">
        <v>1500000000</v>
      </c>
    </row>
    <row r="16" spans="1:18" x14ac:dyDescent="0.25">
      <c r="A16" s="2">
        <v>1900000000</v>
      </c>
      <c r="B16" s="2">
        <v>2019</v>
      </c>
      <c r="C16" s="2" t="s">
        <v>22</v>
      </c>
      <c r="N16" s="13">
        <v>250000000</v>
      </c>
    </row>
    <row r="17" spans="1:14" x14ac:dyDescent="0.25">
      <c r="A17" s="2">
        <v>28000000000</v>
      </c>
      <c r="B17" s="2">
        <v>2020</v>
      </c>
      <c r="C17" s="2" t="s">
        <v>28</v>
      </c>
      <c r="N17" s="13">
        <v>50000000000</v>
      </c>
    </row>
    <row r="18" spans="1:14" x14ac:dyDescent="0.25">
      <c r="A18" s="2">
        <v>38500000000</v>
      </c>
      <c r="B18" s="2">
        <v>2020</v>
      </c>
      <c r="C18" s="2" t="s">
        <v>32</v>
      </c>
      <c r="N18" s="13">
        <v>5400000000</v>
      </c>
    </row>
    <row r="19" spans="1:14" x14ac:dyDescent="0.25">
      <c r="A19" s="2">
        <v>50000000000</v>
      </c>
      <c r="B19" s="2">
        <v>2020</v>
      </c>
      <c r="C19" s="2" t="s">
        <v>22</v>
      </c>
      <c r="N19" s="13">
        <v>25000000000</v>
      </c>
    </row>
    <row r="20" spans="1:14" x14ac:dyDescent="0.25">
      <c r="A20" s="2">
        <v>50000000000</v>
      </c>
      <c r="B20" s="2">
        <v>2020</v>
      </c>
      <c r="C20" s="2" t="s">
        <v>22</v>
      </c>
      <c r="N20" s="13">
        <v>30000000000</v>
      </c>
    </row>
    <row r="21" spans="1:14" x14ac:dyDescent="0.25">
      <c r="A21" s="2">
        <v>200000000000</v>
      </c>
      <c r="B21" s="2">
        <v>2020</v>
      </c>
      <c r="C21" s="2" t="s">
        <v>22</v>
      </c>
      <c r="N21" s="13">
        <v>50000000000</v>
      </c>
    </row>
    <row r="22" spans="1:14" x14ac:dyDescent="0.25">
      <c r="A22" s="2">
        <v>2000000000</v>
      </c>
      <c r="B22" s="2">
        <v>2020</v>
      </c>
      <c r="C22" s="2" t="s">
        <v>22</v>
      </c>
      <c r="N22" s="13">
        <v>200000000000</v>
      </c>
    </row>
    <row r="23" spans="1:14" x14ac:dyDescent="0.25">
      <c r="A23" s="2">
        <v>26000000000</v>
      </c>
      <c r="B23" s="2">
        <v>2020</v>
      </c>
      <c r="C23" s="2" t="s">
        <v>22</v>
      </c>
      <c r="N23" s="13">
        <v>30700000000</v>
      </c>
    </row>
    <row r="24" spans="1:14" x14ac:dyDescent="0.25">
      <c r="A24" s="2">
        <v>25000000000</v>
      </c>
      <c r="B24" s="2">
        <v>2020</v>
      </c>
      <c r="C24" s="2" t="s">
        <v>22</v>
      </c>
      <c r="N24" s="13">
        <v>200000000000</v>
      </c>
    </row>
    <row r="25" spans="1:14" x14ac:dyDescent="0.25">
      <c r="A25" s="2">
        <v>250000000</v>
      </c>
      <c r="B25" s="2">
        <v>2020</v>
      </c>
      <c r="C25" s="2" t="s">
        <v>22</v>
      </c>
      <c r="N25" s="13">
        <v>50000000000</v>
      </c>
    </row>
    <row r="26" spans="1:14" x14ac:dyDescent="0.25">
      <c r="A26" s="2">
        <v>200000000000</v>
      </c>
      <c r="B26" s="2">
        <v>2020</v>
      </c>
      <c r="C26" s="2" t="s">
        <v>22</v>
      </c>
      <c r="N26" s="13">
        <v>50000000000</v>
      </c>
    </row>
    <row r="27" spans="1:14" x14ac:dyDescent="0.25">
      <c r="A27" s="2">
        <v>24000000000</v>
      </c>
      <c r="B27" s="2">
        <v>2020</v>
      </c>
      <c r="C27" s="2" t="s">
        <v>22</v>
      </c>
      <c r="N27" s="13">
        <v>200000000000</v>
      </c>
    </row>
    <row r="28" spans="1:14" x14ac:dyDescent="0.25">
      <c r="A28" s="2">
        <v>250000000</v>
      </c>
      <c r="B28" s="2">
        <v>2020</v>
      </c>
      <c r="C28" s="2" t="s">
        <v>22</v>
      </c>
      <c r="N28" s="13">
        <v>38500000000</v>
      </c>
    </row>
    <row r="29" spans="1:14" x14ac:dyDescent="0.25">
      <c r="A29" s="2">
        <v>50000000000</v>
      </c>
      <c r="B29" s="2">
        <v>2020</v>
      </c>
      <c r="C29" s="2" t="s">
        <v>22</v>
      </c>
    </row>
    <row r="30" spans="1:14" x14ac:dyDescent="0.25">
      <c r="A30" s="2">
        <v>1500000000</v>
      </c>
      <c r="B30" s="2">
        <v>2020</v>
      </c>
      <c r="C30" s="2" t="s">
        <v>22</v>
      </c>
    </row>
    <row r="31" spans="1:14" x14ac:dyDescent="0.25">
      <c r="A31" s="2">
        <v>250000000</v>
      </c>
      <c r="B31" s="2">
        <v>2020</v>
      </c>
      <c r="C31" s="2" t="s">
        <v>22</v>
      </c>
    </row>
    <row r="32" spans="1:14" x14ac:dyDescent="0.25">
      <c r="A32" s="2">
        <v>50000000000</v>
      </c>
      <c r="B32" s="2">
        <v>2020</v>
      </c>
      <c r="C32" s="2" t="s">
        <v>22</v>
      </c>
    </row>
    <row r="33" spans="1:3" x14ac:dyDescent="0.25">
      <c r="A33" s="2">
        <v>5400000000</v>
      </c>
      <c r="B33" s="2">
        <v>2020</v>
      </c>
      <c r="C33" s="2" t="s">
        <v>22</v>
      </c>
    </row>
    <row r="34" spans="1:3" x14ac:dyDescent="0.25">
      <c r="A34" s="2">
        <v>25000000000</v>
      </c>
      <c r="B34" s="2">
        <v>2020</v>
      </c>
      <c r="C34" s="2" t="s">
        <v>20</v>
      </c>
    </row>
    <row r="35" spans="1:3" x14ac:dyDescent="0.25">
      <c r="A35" s="2">
        <v>30000000000</v>
      </c>
      <c r="B35" s="2">
        <v>2020</v>
      </c>
      <c r="C35" s="2" t="s">
        <v>20</v>
      </c>
    </row>
    <row r="36" spans="1:3" x14ac:dyDescent="0.25">
      <c r="A36" s="2">
        <v>50000000000</v>
      </c>
      <c r="B36" s="2">
        <v>2020</v>
      </c>
      <c r="C36" s="2" t="s">
        <v>22</v>
      </c>
    </row>
    <row r="37" spans="1:3" x14ac:dyDescent="0.25">
      <c r="A37" s="2">
        <v>200000000000</v>
      </c>
      <c r="B37" s="2">
        <v>2020</v>
      </c>
      <c r="C37" s="2" t="s">
        <v>22</v>
      </c>
    </row>
    <row r="38" spans="1:3" x14ac:dyDescent="0.25">
      <c r="A38" s="2">
        <v>30700000000</v>
      </c>
      <c r="B38" s="2">
        <v>2020</v>
      </c>
      <c r="C38" s="2" t="s">
        <v>22</v>
      </c>
    </row>
    <row r="39" spans="1:3" x14ac:dyDescent="0.25">
      <c r="A39" s="13">
        <v>200000000000</v>
      </c>
      <c r="B39" s="13">
        <v>2020</v>
      </c>
      <c r="C39" s="13" t="s">
        <v>20</v>
      </c>
    </row>
    <row r="40" spans="1:3" x14ac:dyDescent="0.25">
      <c r="A40" s="13">
        <v>50000000000</v>
      </c>
      <c r="B40" s="13">
        <v>2020</v>
      </c>
      <c r="C40" s="13" t="s">
        <v>22</v>
      </c>
    </row>
    <row r="41" spans="1:3" x14ac:dyDescent="0.25">
      <c r="A41" s="13">
        <v>50000000000</v>
      </c>
      <c r="B41" s="13">
        <v>2020</v>
      </c>
      <c r="C41" s="13" t="s">
        <v>22</v>
      </c>
    </row>
    <row r="42" spans="1:3" x14ac:dyDescent="0.25">
      <c r="A42" s="13">
        <v>200000000000</v>
      </c>
      <c r="B42" s="13">
        <v>2020</v>
      </c>
      <c r="C42" s="13" t="s">
        <v>22</v>
      </c>
    </row>
    <row r="43" spans="1:3" x14ac:dyDescent="0.25">
      <c r="A43" s="13">
        <v>38500000000</v>
      </c>
      <c r="B43" s="13">
        <v>2020</v>
      </c>
      <c r="C43" s="13" t="s">
        <v>32</v>
      </c>
    </row>
    <row r="44" spans="1:3" x14ac:dyDescent="0.25">
      <c r="A44" s="13">
        <v>16000000000</v>
      </c>
      <c r="B44" s="13">
        <v>2021</v>
      </c>
      <c r="C44" s="13" t="s">
        <v>32</v>
      </c>
    </row>
    <row r="45" spans="1:3" x14ac:dyDescent="0.25">
      <c r="A45" s="13">
        <v>2200000000</v>
      </c>
      <c r="B45" s="13">
        <v>2023</v>
      </c>
      <c r="C45" s="13" t="s">
        <v>28</v>
      </c>
    </row>
    <row r="46" spans="1:3" x14ac:dyDescent="0.25">
      <c r="A46" s="13">
        <v>500000000000</v>
      </c>
      <c r="B46" s="13">
        <v>2025</v>
      </c>
      <c r="C46" s="13" t="s">
        <v>22</v>
      </c>
    </row>
    <row r="47" spans="1:3" x14ac:dyDescent="0.25">
      <c r="A47" s="13">
        <v>4500000000</v>
      </c>
      <c r="B47" s="13">
        <v>2025</v>
      </c>
      <c r="C47" s="13" t="s">
        <v>22</v>
      </c>
    </row>
    <row r="48" spans="1:3" x14ac:dyDescent="0.25">
      <c r="A48" s="13">
        <v>75400000000</v>
      </c>
      <c r="B48" s="13">
        <v>2025</v>
      </c>
      <c r="C48" s="13" t="s">
        <v>22</v>
      </c>
    </row>
    <row r="49" spans="1:3" x14ac:dyDescent="0.25">
      <c r="A49" s="13">
        <v>20000000000</v>
      </c>
      <c r="B49" s="13">
        <v>2026</v>
      </c>
      <c r="C49" s="13" t="s">
        <v>28</v>
      </c>
    </row>
  </sheetData>
  <sortState ref="A1:C1702">
    <sortCondition ref="B1:B1702"/>
  </sortState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71806-A489-4752-A5F2-78E8F7998610}">
  <dimension ref="A1:P42"/>
  <sheetViews>
    <sheetView topLeftCell="C1" workbookViewId="0">
      <selection activeCell="D1" sqref="D1:P21"/>
    </sheetView>
  </sheetViews>
  <sheetFormatPr baseColWidth="10" defaultRowHeight="15" x14ac:dyDescent="0.25"/>
  <cols>
    <col min="1" max="1" width="31.140625" style="13" customWidth="1"/>
    <col min="2" max="2" width="15.7109375" style="13" customWidth="1"/>
    <col min="3" max="3" width="27.5703125" style="13" customWidth="1"/>
  </cols>
  <sheetData>
    <row r="1" spans="1:16" x14ac:dyDescent="0.25">
      <c r="A1" s="14">
        <v>5000</v>
      </c>
      <c r="B1" s="15">
        <v>1950</v>
      </c>
      <c r="C1" s="16" t="s">
        <v>44</v>
      </c>
      <c r="D1" s="3">
        <v>1950</v>
      </c>
      <c r="E1" s="3">
        <v>1975</v>
      </c>
      <c r="F1" s="3">
        <v>2003</v>
      </c>
      <c r="G1" s="3">
        <v>2009</v>
      </c>
      <c r="H1" s="3">
        <v>2011</v>
      </c>
      <c r="I1" s="3">
        <v>2014</v>
      </c>
      <c r="J1" s="3">
        <v>2015</v>
      </c>
      <c r="K1" s="3">
        <v>2016</v>
      </c>
      <c r="L1" s="3">
        <v>2017</v>
      </c>
      <c r="M1" s="3">
        <v>2020</v>
      </c>
      <c r="N1" s="3">
        <v>2021</v>
      </c>
      <c r="O1" s="3">
        <v>2030</v>
      </c>
      <c r="P1" s="3">
        <v>2050</v>
      </c>
    </row>
    <row r="2" spans="1:16" x14ac:dyDescent="0.25">
      <c r="A2" s="14">
        <v>10000</v>
      </c>
      <c r="B2" s="15">
        <v>1975</v>
      </c>
      <c r="C2" s="16" t="s">
        <v>44</v>
      </c>
      <c r="D2" s="16">
        <v>5000</v>
      </c>
      <c r="E2" s="16">
        <v>10000</v>
      </c>
      <c r="F2" s="16">
        <v>500000000</v>
      </c>
      <c r="G2" s="16">
        <v>2500000000</v>
      </c>
      <c r="H2" s="16">
        <v>700000000</v>
      </c>
      <c r="I2" s="16">
        <v>1200000000</v>
      </c>
      <c r="J2" s="16">
        <v>400000000</v>
      </c>
      <c r="K2" s="16">
        <v>50000000000</v>
      </c>
      <c r="L2" s="16">
        <v>13000000000</v>
      </c>
      <c r="M2" s="16">
        <v>25000000000</v>
      </c>
      <c r="N2" s="16">
        <v>1500000000</v>
      </c>
      <c r="O2" s="16">
        <v>500000000000</v>
      </c>
      <c r="P2" s="16">
        <v>100000000000</v>
      </c>
    </row>
    <row r="3" spans="1:16" x14ac:dyDescent="0.25">
      <c r="A3" s="14">
        <v>500000000</v>
      </c>
      <c r="B3" s="15">
        <v>2003</v>
      </c>
      <c r="C3" s="16" t="s">
        <v>44</v>
      </c>
      <c r="E3" s="16"/>
      <c r="F3" s="16"/>
      <c r="G3" s="16"/>
      <c r="I3" s="16">
        <v>10000000000</v>
      </c>
      <c r="J3" s="16">
        <v>4200000000</v>
      </c>
      <c r="M3" s="16">
        <v>50000000000</v>
      </c>
      <c r="N3" s="16">
        <v>14200000000</v>
      </c>
    </row>
    <row r="4" spans="1:16" x14ac:dyDescent="0.25">
      <c r="A4" s="14">
        <v>2500000000</v>
      </c>
      <c r="B4" s="15">
        <v>2009</v>
      </c>
      <c r="C4" s="16" t="s">
        <v>44</v>
      </c>
      <c r="E4" s="16"/>
      <c r="F4" s="16"/>
      <c r="G4" s="16"/>
      <c r="J4" s="16">
        <v>1700000000</v>
      </c>
      <c r="M4" s="16">
        <v>30000000000</v>
      </c>
      <c r="N4" s="16">
        <v>1800000000</v>
      </c>
    </row>
    <row r="5" spans="1:16" x14ac:dyDescent="0.25">
      <c r="A5" s="14">
        <v>700000000</v>
      </c>
      <c r="B5" s="15">
        <v>2011</v>
      </c>
      <c r="C5" s="16" t="s">
        <v>24</v>
      </c>
      <c r="E5" s="16"/>
      <c r="F5" s="16"/>
      <c r="G5" s="16"/>
      <c r="J5" s="16">
        <v>7100000000</v>
      </c>
      <c r="M5" s="16">
        <v>26000000000</v>
      </c>
      <c r="N5" s="16">
        <v>8600000000</v>
      </c>
    </row>
    <row r="6" spans="1:16" x14ac:dyDescent="0.25">
      <c r="A6" s="14">
        <v>1200000000</v>
      </c>
      <c r="B6" s="15">
        <v>2014</v>
      </c>
      <c r="C6" s="16" t="s">
        <v>24</v>
      </c>
      <c r="E6" s="16"/>
      <c r="F6" s="16"/>
      <c r="G6" s="16"/>
      <c r="J6" s="16">
        <v>1300000000</v>
      </c>
      <c r="M6" s="16">
        <v>50000000000</v>
      </c>
      <c r="N6" s="16">
        <v>1400000000</v>
      </c>
    </row>
    <row r="7" spans="1:16" x14ac:dyDescent="0.25">
      <c r="A7" s="14">
        <v>10000000000</v>
      </c>
      <c r="B7" s="15">
        <v>2014</v>
      </c>
      <c r="C7" s="16" t="s">
        <v>44</v>
      </c>
      <c r="E7" s="16"/>
      <c r="F7" s="16"/>
      <c r="G7" s="16"/>
      <c r="M7" s="16">
        <v>12000000000</v>
      </c>
    </row>
    <row r="8" spans="1:16" x14ac:dyDescent="0.25">
      <c r="A8" s="14">
        <v>400000000</v>
      </c>
      <c r="B8" s="15">
        <v>2015</v>
      </c>
      <c r="C8" s="16" t="s">
        <v>24</v>
      </c>
      <c r="E8" s="16"/>
      <c r="F8" s="16"/>
      <c r="G8" s="16"/>
      <c r="M8" s="16">
        <v>24000000000</v>
      </c>
    </row>
    <row r="9" spans="1:16" x14ac:dyDescent="0.25">
      <c r="A9" s="14">
        <v>4200000000</v>
      </c>
      <c r="B9" s="15">
        <v>2015</v>
      </c>
      <c r="C9" s="16" t="s">
        <v>24</v>
      </c>
      <c r="M9" s="16">
        <v>30000000000</v>
      </c>
    </row>
    <row r="10" spans="1:16" x14ac:dyDescent="0.25">
      <c r="A10" s="14">
        <v>1700000000</v>
      </c>
      <c r="B10" s="15">
        <v>2015</v>
      </c>
      <c r="C10" s="16" t="s">
        <v>24</v>
      </c>
      <c r="M10" s="16">
        <v>30100000000</v>
      </c>
    </row>
    <row r="11" spans="1:16" x14ac:dyDescent="0.25">
      <c r="A11" s="14">
        <v>7100000000</v>
      </c>
      <c r="B11" s="15">
        <v>2015</v>
      </c>
      <c r="C11" s="16" t="s">
        <v>24</v>
      </c>
      <c r="M11" s="16">
        <v>50000000000</v>
      </c>
    </row>
    <row r="12" spans="1:16" x14ac:dyDescent="0.25">
      <c r="A12" s="14">
        <v>1300000000</v>
      </c>
      <c r="B12" s="15">
        <v>2015</v>
      </c>
      <c r="C12" s="16" t="s">
        <v>24</v>
      </c>
      <c r="M12" s="16">
        <v>13500000000</v>
      </c>
    </row>
    <row r="13" spans="1:16" x14ac:dyDescent="0.25">
      <c r="A13" s="14">
        <v>50000000000</v>
      </c>
      <c r="B13" s="15">
        <v>2016</v>
      </c>
      <c r="C13" s="16" t="s">
        <v>24</v>
      </c>
      <c r="M13" s="16">
        <v>26000000000</v>
      </c>
    </row>
    <row r="14" spans="1:16" x14ac:dyDescent="0.25">
      <c r="A14" s="14">
        <v>13000000000</v>
      </c>
      <c r="B14" s="15">
        <v>2017</v>
      </c>
      <c r="C14" s="16" t="s">
        <v>24</v>
      </c>
      <c r="M14" s="16">
        <v>50000000000</v>
      </c>
    </row>
    <row r="15" spans="1:16" x14ac:dyDescent="0.25">
      <c r="A15" s="14">
        <v>5400000000</v>
      </c>
      <c r="B15" s="15">
        <v>2020</v>
      </c>
      <c r="C15" s="16" t="s">
        <v>24</v>
      </c>
      <c r="M15" s="16">
        <v>50000000000</v>
      </c>
    </row>
    <row r="16" spans="1:16" x14ac:dyDescent="0.25">
      <c r="A16" s="14">
        <v>25000000000</v>
      </c>
      <c r="B16" s="15">
        <v>2020</v>
      </c>
      <c r="C16" s="16" t="s">
        <v>24</v>
      </c>
      <c r="M16" s="16">
        <v>263000000000</v>
      </c>
    </row>
    <row r="17" spans="1:13" x14ac:dyDescent="0.25">
      <c r="A17" s="14">
        <v>50000000000</v>
      </c>
      <c r="B17" s="15">
        <v>2020</v>
      </c>
      <c r="C17" s="16" t="s">
        <v>24</v>
      </c>
      <c r="M17" s="16">
        <v>20000000000</v>
      </c>
    </row>
    <row r="18" spans="1:13" x14ac:dyDescent="0.25">
      <c r="A18" s="14">
        <v>30000000000</v>
      </c>
      <c r="B18" s="15">
        <v>2020</v>
      </c>
      <c r="C18" s="16" t="s">
        <v>44</v>
      </c>
      <c r="M18" s="16">
        <v>8000000000</v>
      </c>
    </row>
    <row r="19" spans="1:13" x14ac:dyDescent="0.25">
      <c r="A19" s="14">
        <v>26000000000</v>
      </c>
      <c r="B19" s="15">
        <v>2020</v>
      </c>
      <c r="C19" s="16" t="s">
        <v>33</v>
      </c>
      <c r="M19" s="16">
        <v>76000000000</v>
      </c>
    </row>
    <row r="20" spans="1:13" x14ac:dyDescent="0.25">
      <c r="A20" s="14">
        <v>50000000000</v>
      </c>
      <c r="B20" s="15">
        <v>2020</v>
      </c>
      <c r="C20" s="16" t="s">
        <v>33</v>
      </c>
      <c r="M20" s="16">
        <v>5000000000</v>
      </c>
    </row>
    <row r="21" spans="1:13" x14ac:dyDescent="0.25">
      <c r="A21" s="14">
        <v>12000000000</v>
      </c>
      <c r="B21" s="15">
        <v>2020</v>
      </c>
      <c r="C21" s="16" t="s">
        <v>30</v>
      </c>
      <c r="M21" s="16">
        <v>50000000000</v>
      </c>
    </row>
    <row r="22" spans="1:13" x14ac:dyDescent="0.25">
      <c r="A22" s="14">
        <v>24000000000</v>
      </c>
      <c r="B22" s="15">
        <v>2020</v>
      </c>
      <c r="C22" s="16" t="s">
        <v>30</v>
      </c>
    </row>
    <row r="23" spans="1:13" x14ac:dyDescent="0.25">
      <c r="A23" s="14">
        <v>30000000000</v>
      </c>
      <c r="B23" s="15">
        <v>2020</v>
      </c>
      <c r="C23" s="16" t="s">
        <v>30</v>
      </c>
    </row>
    <row r="24" spans="1:13" x14ac:dyDescent="0.25">
      <c r="A24" s="14">
        <v>30100000000</v>
      </c>
      <c r="B24" s="15">
        <v>2020</v>
      </c>
      <c r="C24" s="16" t="s">
        <v>30</v>
      </c>
    </row>
    <row r="25" spans="1:13" x14ac:dyDescent="0.25">
      <c r="A25" s="14">
        <v>50000000000</v>
      </c>
      <c r="B25" s="15">
        <v>2020</v>
      </c>
      <c r="C25" s="16" t="s">
        <v>30</v>
      </c>
    </row>
    <row r="26" spans="1:13" x14ac:dyDescent="0.25">
      <c r="A26" s="16">
        <v>13500000000</v>
      </c>
      <c r="B26" s="16">
        <v>2020</v>
      </c>
      <c r="C26" s="16" t="s">
        <v>35</v>
      </c>
      <c r="D26" s="16"/>
    </row>
    <row r="27" spans="1:13" x14ac:dyDescent="0.25">
      <c r="A27" s="16">
        <v>26000000000</v>
      </c>
      <c r="B27" s="16">
        <v>2020</v>
      </c>
      <c r="C27" s="16" t="s">
        <v>30</v>
      </c>
      <c r="D27" s="16"/>
    </row>
    <row r="28" spans="1:13" x14ac:dyDescent="0.25">
      <c r="A28" s="16">
        <v>50000000000</v>
      </c>
      <c r="B28" s="16">
        <v>2020</v>
      </c>
      <c r="C28" s="16" t="s">
        <v>30</v>
      </c>
      <c r="D28" s="16"/>
    </row>
    <row r="29" spans="1:13" x14ac:dyDescent="0.25">
      <c r="A29" s="16">
        <v>50000000000</v>
      </c>
      <c r="B29" s="16">
        <v>2020</v>
      </c>
      <c r="C29" s="16" t="s">
        <v>30</v>
      </c>
      <c r="D29" s="16"/>
    </row>
    <row r="30" spans="1:13" x14ac:dyDescent="0.25">
      <c r="A30" s="16">
        <v>263000000000</v>
      </c>
      <c r="B30" s="16">
        <v>2020</v>
      </c>
      <c r="C30" s="16" t="s">
        <v>30</v>
      </c>
      <c r="D30" s="16"/>
    </row>
    <row r="31" spans="1:13" x14ac:dyDescent="0.25">
      <c r="A31" s="16">
        <v>20000000000</v>
      </c>
      <c r="B31" s="16">
        <v>2020</v>
      </c>
      <c r="C31" s="16" t="s">
        <v>30</v>
      </c>
      <c r="D31" s="16"/>
    </row>
    <row r="32" spans="1:13" x14ac:dyDescent="0.25">
      <c r="A32" s="16">
        <v>8000000000</v>
      </c>
      <c r="B32" s="16">
        <v>2020</v>
      </c>
      <c r="C32" s="16" t="s">
        <v>30</v>
      </c>
      <c r="D32" s="16"/>
    </row>
    <row r="33" spans="1:4" x14ac:dyDescent="0.25">
      <c r="A33" s="16">
        <v>76000000000</v>
      </c>
      <c r="B33" s="16">
        <v>2020</v>
      </c>
      <c r="C33" s="16" t="s">
        <v>30</v>
      </c>
      <c r="D33" s="16"/>
    </row>
    <row r="34" spans="1:4" x14ac:dyDescent="0.25">
      <c r="A34" s="16">
        <v>5000000000</v>
      </c>
      <c r="B34" s="16">
        <v>2020</v>
      </c>
      <c r="C34" s="16" t="s">
        <v>30</v>
      </c>
      <c r="D34" s="16"/>
    </row>
    <row r="35" spans="1:4" x14ac:dyDescent="0.25">
      <c r="A35" s="16">
        <v>50000000000</v>
      </c>
      <c r="B35" s="16">
        <v>2020</v>
      </c>
      <c r="C35" s="16" t="s">
        <v>30</v>
      </c>
      <c r="D35" s="16"/>
    </row>
    <row r="36" spans="1:4" x14ac:dyDescent="0.25">
      <c r="A36" s="16">
        <v>1500000000</v>
      </c>
      <c r="B36" s="16">
        <v>2021</v>
      </c>
      <c r="C36" s="16" t="s">
        <v>24</v>
      </c>
      <c r="D36" s="16"/>
    </row>
    <row r="37" spans="1:4" x14ac:dyDescent="0.25">
      <c r="A37" s="16">
        <v>14200000000</v>
      </c>
      <c r="B37" s="16">
        <v>2021</v>
      </c>
      <c r="C37" s="16" t="s">
        <v>24</v>
      </c>
      <c r="D37" s="16"/>
    </row>
    <row r="38" spans="1:4" x14ac:dyDescent="0.25">
      <c r="A38" s="16">
        <v>1800000000</v>
      </c>
      <c r="B38" s="16">
        <v>2021</v>
      </c>
      <c r="C38" s="16" t="s">
        <v>24</v>
      </c>
      <c r="D38" s="16"/>
    </row>
    <row r="39" spans="1:4" x14ac:dyDescent="0.25">
      <c r="A39" s="16">
        <v>8600000000</v>
      </c>
      <c r="B39" s="16">
        <v>2021</v>
      </c>
      <c r="C39" s="16" t="s">
        <v>24</v>
      </c>
      <c r="D39" s="16"/>
    </row>
    <row r="40" spans="1:4" x14ac:dyDescent="0.25">
      <c r="A40" s="16">
        <v>1400000000</v>
      </c>
      <c r="B40" s="16">
        <v>2021</v>
      </c>
      <c r="C40" s="16" t="s">
        <v>24</v>
      </c>
      <c r="D40" s="16"/>
    </row>
    <row r="41" spans="1:4" x14ac:dyDescent="0.25">
      <c r="A41" s="16">
        <v>500000000000</v>
      </c>
      <c r="B41" s="16">
        <v>2030</v>
      </c>
      <c r="C41" s="16" t="s">
        <v>24</v>
      </c>
      <c r="D41" s="16"/>
    </row>
    <row r="42" spans="1:4" x14ac:dyDescent="0.25">
      <c r="A42" s="16">
        <v>100000000000</v>
      </c>
      <c r="B42" s="16">
        <v>2050</v>
      </c>
      <c r="C42" s="16" t="s">
        <v>44</v>
      </c>
      <c r="D42" s="16"/>
    </row>
  </sheetData>
  <sortState ref="A1:C1700">
    <sortCondition ref="B1:B1700"/>
  </sortState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081FB-F89C-4C99-893E-3E2FEFBAF1DC}">
  <dimension ref="A1:R80"/>
  <sheetViews>
    <sheetView topLeftCell="C1" workbookViewId="0">
      <selection activeCell="K20" sqref="K20"/>
    </sheetView>
  </sheetViews>
  <sheetFormatPr baseColWidth="10" defaultRowHeight="15" x14ac:dyDescent="0.25"/>
  <cols>
    <col min="1" max="1" width="20.42578125" style="2" customWidth="1"/>
    <col min="2" max="2" width="17.28515625" style="2" customWidth="1"/>
    <col min="3" max="3" width="25.140625" style="2" customWidth="1"/>
    <col min="11" max="11" width="12" bestFit="1" customWidth="1"/>
    <col min="14" max="14" width="12" bestFit="1" customWidth="1"/>
  </cols>
  <sheetData>
    <row r="1" spans="1:17" x14ac:dyDescent="0.25">
      <c r="A1" s="2">
        <v>4800000000000</v>
      </c>
      <c r="B1" s="2">
        <v>2012</v>
      </c>
      <c r="C1" s="2" t="s">
        <v>18</v>
      </c>
      <c r="D1" s="3">
        <v>2012</v>
      </c>
      <c r="E1" s="3">
        <v>2013</v>
      </c>
      <c r="F1" s="3">
        <v>2014</v>
      </c>
      <c r="G1" s="3">
        <v>2015</v>
      </c>
      <c r="H1" s="3">
        <v>2016</v>
      </c>
      <c r="I1" s="3">
        <v>2017</v>
      </c>
      <c r="J1" s="3">
        <v>2018</v>
      </c>
      <c r="K1" s="3">
        <v>2019</v>
      </c>
      <c r="L1" s="3">
        <v>2020</v>
      </c>
      <c r="M1" s="3">
        <v>2021</v>
      </c>
      <c r="N1" s="3">
        <v>2022</v>
      </c>
      <c r="O1" s="3">
        <v>2023</v>
      </c>
      <c r="P1" s="3">
        <v>2024</v>
      </c>
      <c r="Q1" s="3">
        <v>2025</v>
      </c>
    </row>
    <row r="2" spans="1:17" x14ac:dyDescent="0.25">
      <c r="A2" s="2">
        <v>1928000000000</v>
      </c>
      <c r="B2" s="2">
        <v>2013</v>
      </c>
      <c r="C2" s="2" t="s">
        <v>18</v>
      </c>
      <c r="D2" s="2">
        <v>4800000000000</v>
      </c>
      <c r="E2" s="2">
        <v>1928000000000</v>
      </c>
      <c r="F2" s="2">
        <v>570000000000</v>
      </c>
      <c r="G2" s="2">
        <v>100000000000</v>
      </c>
      <c r="H2" s="2">
        <v>102500000000</v>
      </c>
      <c r="I2" s="2">
        <v>200000000000</v>
      </c>
      <c r="J2" s="2">
        <v>56000000000</v>
      </c>
      <c r="K2" s="2">
        <v>600000000000</v>
      </c>
      <c r="L2" s="2">
        <v>7100000000000</v>
      </c>
      <c r="M2" s="2">
        <v>123890000000</v>
      </c>
      <c r="N2" s="2">
        <v>19000000000000</v>
      </c>
      <c r="O2" s="2">
        <v>450000000000</v>
      </c>
      <c r="P2" s="2">
        <v>1599000000000</v>
      </c>
      <c r="Q2" s="2">
        <v>30000000000</v>
      </c>
    </row>
    <row r="3" spans="1:17" x14ac:dyDescent="0.25">
      <c r="A3" s="2">
        <v>570000000000</v>
      </c>
      <c r="B3" s="2">
        <v>2014</v>
      </c>
      <c r="C3" s="2" t="s">
        <v>18</v>
      </c>
      <c r="I3" s="2">
        <v>400000000000</v>
      </c>
      <c r="J3" s="2">
        <v>154000000000</v>
      </c>
      <c r="K3" s="2">
        <v>2000000000000</v>
      </c>
      <c r="L3" s="2">
        <v>110000000000</v>
      </c>
      <c r="M3" s="2">
        <v>350000000000</v>
      </c>
      <c r="O3" s="2">
        <v>27500000000</v>
      </c>
      <c r="P3" s="2">
        <v>1599300000000</v>
      </c>
      <c r="Q3" s="2">
        <v>13000000000000</v>
      </c>
    </row>
    <row r="4" spans="1:17" x14ac:dyDescent="0.25">
      <c r="A4" s="2">
        <v>100000000000</v>
      </c>
      <c r="B4" s="2">
        <v>2015</v>
      </c>
      <c r="C4" s="2" t="s">
        <v>18</v>
      </c>
      <c r="J4" s="2">
        <v>913000000000</v>
      </c>
      <c r="K4" s="2">
        <v>195000000000</v>
      </c>
      <c r="L4" s="2">
        <v>14200000000000</v>
      </c>
      <c r="M4" s="2">
        <v>123000000000</v>
      </c>
      <c r="P4" s="2">
        <v>27310000000</v>
      </c>
      <c r="Q4" s="2">
        <v>550000000000</v>
      </c>
    </row>
    <row r="5" spans="1:17" x14ac:dyDescent="0.25">
      <c r="A5" s="2">
        <v>102500000000</v>
      </c>
      <c r="B5" s="2">
        <v>2016</v>
      </c>
      <c r="C5" s="2" t="s">
        <v>18</v>
      </c>
      <c r="J5" s="2">
        <v>326000000000</v>
      </c>
      <c r="K5" s="2">
        <v>330760000000</v>
      </c>
      <c r="L5" s="2">
        <v>34000000000</v>
      </c>
      <c r="Q5" s="2">
        <v>7500000000000</v>
      </c>
    </row>
    <row r="6" spans="1:17" x14ac:dyDescent="0.25">
      <c r="A6" s="2">
        <v>200000000000</v>
      </c>
      <c r="B6" s="2">
        <v>2017</v>
      </c>
      <c r="C6" s="2" t="s">
        <v>18</v>
      </c>
      <c r="J6" s="2">
        <v>313000000000</v>
      </c>
      <c r="K6" s="2">
        <v>5649000000</v>
      </c>
      <c r="L6" s="2">
        <v>300000000000</v>
      </c>
      <c r="Q6" s="2">
        <v>53000000000</v>
      </c>
    </row>
    <row r="7" spans="1:17" x14ac:dyDescent="0.25">
      <c r="A7" s="2">
        <v>400000000000</v>
      </c>
      <c r="B7" s="2">
        <v>2017</v>
      </c>
      <c r="C7" s="2" t="s">
        <v>18</v>
      </c>
      <c r="J7" s="2">
        <v>325000000000</v>
      </c>
      <c r="K7" s="2">
        <v>250000000000</v>
      </c>
      <c r="L7" s="2">
        <v>1200000000000</v>
      </c>
      <c r="Q7" s="2">
        <v>55000000000</v>
      </c>
    </row>
    <row r="8" spans="1:17" x14ac:dyDescent="0.25">
      <c r="A8" s="2">
        <v>56000000000</v>
      </c>
      <c r="B8" s="2">
        <v>2018</v>
      </c>
      <c r="C8" s="2" t="s">
        <v>18</v>
      </c>
      <c r="J8" s="2">
        <v>201000000000</v>
      </c>
      <c r="K8" s="2">
        <v>600000000000</v>
      </c>
      <c r="L8" s="2">
        <v>202000000000</v>
      </c>
      <c r="Q8" s="2">
        <v>62000000000</v>
      </c>
    </row>
    <row r="9" spans="1:17" x14ac:dyDescent="0.25">
      <c r="A9" s="2">
        <v>154000000000</v>
      </c>
      <c r="B9" s="2">
        <v>2018</v>
      </c>
      <c r="C9" s="2" t="s">
        <v>18</v>
      </c>
      <c r="J9" s="2">
        <v>570000000000</v>
      </c>
      <c r="L9" s="2">
        <v>69000000000</v>
      </c>
      <c r="Q9" s="2">
        <v>105000000000</v>
      </c>
    </row>
    <row r="10" spans="1:17" x14ac:dyDescent="0.25">
      <c r="A10" s="2">
        <v>913000000000</v>
      </c>
      <c r="B10" s="2">
        <v>2018</v>
      </c>
      <c r="C10" s="2" t="s">
        <v>18</v>
      </c>
      <c r="J10" s="2">
        <v>500000000000</v>
      </c>
      <c r="L10" s="2">
        <v>36000000000</v>
      </c>
      <c r="Q10" s="2">
        <v>154000000000</v>
      </c>
    </row>
    <row r="11" spans="1:17" x14ac:dyDescent="0.25">
      <c r="A11" s="2">
        <v>326000000000</v>
      </c>
      <c r="B11" s="2">
        <v>2018</v>
      </c>
      <c r="C11" s="2" t="s">
        <v>18</v>
      </c>
      <c r="J11" s="2">
        <v>100000000</v>
      </c>
      <c r="L11" s="2">
        <v>445000000000</v>
      </c>
      <c r="Q11" s="2">
        <v>13000000000000</v>
      </c>
    </row>
    <row r="12" spans="1:17" x14ac:dyDescent="0.25">
      <c r="A12" s="2">
        <v>313000000000</v>
      </c>
      <c r="B12" s="2">
        <v>2018</v>
      </c>
      <c r="C12" s="2" t="s">
        <v>18</v>
      </c>
      <c r="J12" s="2">
        <v>67648000</v>
      </c>
      <c r="L12" s="2">
        <v>457290000000</v>
      </c>
      <c r="Q12" s="2">
        <v>3000000000000</v>
      </c>
    </row>
    <row r="13" spans="1:17" x14ac:dyDescent="0.25">
      <c r="A13" s="2">
        <v>325000000000</v>
      </c>
      <c r="B13" s="2">
        <v>2018</v>
      </c>
      <c r="C13" s="2" t="s">
        <v>18</v>
      </c>
      <c r="J13" s="2">
        <v>108084000</v>
      </c>
      <c r="L13" s="2">
        <v>7065000000</v>
      </c>
      <c r="Q13" s="2">
        <v>13000000000000</v>
      </c>
    </row>
    <row r="14" spans="1:17" x14ac:dyDescent="0.25">
      <c r="A14" s="2">
        <v>201000000000</v>
      </c>
      <c r="B14" s="2">
        <v>2018</v>
      </c>
      <c r="C14" s="2" t="s">
        <v>18</v>
      </c>
      <c r="J14" s="2">
        <v>120661000</v>
      </c>
      <c r="L14" s="2">
        <v>34000000000</v>
      </c>
    </row>
    <row r="15" spans="1:17" x14ac:dyDescent="0.25">
      <c r="A15" s="2">
        <v>570000000000</v>
      </c>
      <c r="B15" s="2">
        <v>2018</v>
      </c>
      <c r="C15" s="2" t="s">
        <v>18</v>
      </c>
      <c r="J15" s="2">
        <v>227466000</v>
      </c>
      <c r="L15" s="2">
        <v>583000000000</v>
      </c>
    </row>
    <row r="16" spans="1:17" x14ac:dyDescent="0.25">
      <c r="A16" s="2">
        <v>500000000000</v>
      </c>
      <c r="B16" s="2">
        <v>2018</v>
      </c>
      <c r="C16" s="2" t="s">
        <v>18</v>
      </c>
      <c r="J16" s="2">
        <v>4590000000000</v>
      </c>
      <c r="L16" s="2">
        <v>231000000000</v>
      </c>
    </row>
    <row r="17" spans="1:18" x14ac:dyDescent="0.25">
      <c r="A17" s="2">
        <v>100000000</v>
      </c>
      <c r="B17" s="2">
        <v>2018</v>
      </c>
      <c r="C17" s="2" t="s">
        <v>18</v>
      </c>
      <c r="J17" s="2">
        <v>913000000000</v>
      </c>
      <c r="L17" s="2">
        <v>300000000</v>
      </c>
    </row>
    <row r="18" spans="1:18" x14ac:dyDescent="0.25">
      <c r="A18" s="2">
        <v>67648000</v>
      </c>
      <c r="B18" s="2">
        <v>2018</v>
      </c>
      <c r="C18" s="2" t="s">
        <v>200</v>
      </c>
      <c r="J18" s="2">
        <v>313000000000</v>
      </c>
      <c r="L18" s="2">
        <v>7300000000000</v>
      </c>
    </row>
    <row r="19" spans="1:18" x14ac:dyDescent="0.25">
      <c r="A19" s="2">
        <v>108084000</v>
      </c>
      <c r="B19" s="2">
        <v>2018</v>
      </c>
      <c r="C19" s="2" t="s">
        <v>200</v>
      </c>
      <c r="J19" s="2">
        <v>325000000000</v>
      </c>
      <c r="L19" s="2">
        <v>110000000000</v>
      </c>
    </row>
    <row r="20" spans="1:18" x14ac:dyDescent="0.25">
      <c r="A20" s="2">
        <v>120661000</v>
      </c>
      <c r="B20" s="2">
        <v>2018</v>
      </c>
      <c r="C20" s="2" t="s">
        <v>200</v>
      </c>
      <c r="L20" s="2">
        <v>14200000000000</v>
      </c>
    </row>
    <row r="21" spans="1:18" x14ac:dyDescent="0.25">
      <c r="A21" s="2">
        <v>227466000</v>
      </c>
      <c r="B21" s="2">
        <v>2018</v>
      </c>
      <c r="C21" s="2" t="s">
        <v>200</v>
      </c>
      <c r="L21" s="2">
        <v>6000000000000</v>
      </c>
    </row>
    <row r="22" spans="1:18" x14ac:dyDescent="0.25">
      <c r="A22" s="2">
        <v>4590000000000</v>
      </c>
      <c r="B22" s="2">
        <v>2018</v>
      </c>
      <c r="C22" s="2" t="s">
        <v>18</v>
      </c>
      <c r="L22" s="2">
        <v>12000000000</v>
      </c>
    </row>
    <row r="23" spans="1:18" x14ac:dyDescent="0.25">
      <c r="A23" s="2">
        <v>913000000000</v>
      </c>
      <c r="B23" s="2">
        <v>2018</v>
      </c>
      <c r="C23" s="2" t="s">
        <v>18</v>
      </c>
      <c r="L23" s="2">
        <v>27000000000</v>
      </c>
    </row>
    <row r="24" spans="1:18" x14ac:dyDescent="0.25">
      <c r="A24" s="2">
        <v>313000000000</v>
      </c>
      <c r="B24" s="2">
        <v>2018</v>
      </c>
      <c r="C24" s="2" t="s">
        <v>18</v>
      </c>
      <c r="L24" s="2">
        <v>400000000000</v>
      </c>
    </row>
    <row r="25" spans="1:18" x14ac:dyDescent="0.25">
      <c r="A25" s="2">
        <v>325000000000</v>
      </c>
      <c r="B25" s="2">
        <v>2018</v>
      </c>
      <c r="C25" s="2" t="s">
        <v>18</v>
      </c>
      <c r="L25" s="2">
        <v>397900000000</v>
      </c>
    </row>
    <row r="26" spans="1:18" x14ac:dyDescent="0.25">
      <c r="A26" s="2">
        <v>600000000000</v>
      </c>
      <c r="B26" s="2">
        <v>2019</v>
      </c>
      <c r="C26" s="2" t="s">
        <v>18</v>
      </c>
      <c r="L26" s="2">
        <v>48780000000</v>
      </c>
    </row>
    <row r="27" spans="1:18" x14ac:dyDescent="0.25">
      <c r="A27" s="2">
        <v>2000000000000</v>
      </c>
      <c r="B27" s="2">
        <v>2019</v>
      </c>
      <c r="C27" s="2" t="s">
        <v>18</v>
      </c>
      <c r="L27" s="2">
        <v>270000000000</v>
      </c>
    </row>
    <row r="28" spans="1:18" x14ac:dyDescent="0.25">
      <c r="A28" s="2">
        <v>195000000000</v>
      </c>
      <c r="B28" s="2">
        <v>2019</v>
      </c>
      <c r="C28" s="2" t="s">
        <v>18</v>
      </c>
      <c r="L28" s="2">
        <v>210200000000</v>
      </c>
    </row>
    <row r="29" spans="1:18" x14ac:dyDescent="0.25">
      <c r="A29" s="2">
        <v>330760000000</v>
      </c>
      <c r="B29" s="2">
        <v>2019</v>
      </c>
      <c r="C29" s="2" t="s">
        <v>18</v>
      </c>
      <c r="E29" s="3">
        <v>2012</v>
      </c>
      <c r="F29" s="3">
        <v>2013</v>
      </c>
      <c r="G29" s="3">
        <v>2014</v>
      </c>
      <c r="H29" s="3">
        <v>2015</v>
      </c>
      <c r="I29" s="3">
        <v>2016</v>
      </c>
      <c r="J29" s="3">
        <v>2017</v>
      </c>
      <c r="K29" s="3">
        <v>2018</v>
      </c>
      <c r="L29" s="3">
        <v>2019</v>
      </c>
      <c r="M29" s="3">
        <v>2020</v>
      </c>
      <c r="N29" s="3">
        <v>2021</v>
      </c>
      <c r="O29" s="3">
        <v>2022</v>
      </c>
      <c r="P29" s="3">
        <v>2023</v>
      </c>
      <c r="Q29" s="3">
        <v>2024</v>
      </c>
      <c r="R29" s="3">
        <v>2025</v>
      </c>
    </row>
    <row r="30" spans="1:18" x14ac:dyDescent="0.25">
      <c r="A30" s="2">
        <v>5649000000</v>
      </c>
      <c r="B30" s="2">
        <v>2019</v>
      </c>
      <c r="C30" s="2" t="s">
        <v>18</v>
      </c>
      <c r="D30" t="s">
        <v>4</v>
      </c>
      <c r="E30">
        <f>MIN(D2)</f>
        <v>4800000000000</v>
      </c>
      <c r="F30">
        <f>E2</f>
        <v>1928000000000</v>
      </c>
      <c r="G30" s="2">
        <v>570000000000</v>
      </c>
      <c r="H30" s="2">
        <v>100000000000</v>
      </c>
      <c r="I30" s="2">
        <v>102500000000</v>
      </c>
      <c r="J30">
        <f>MIN(I2)</f>
        <v>200000000000</v>
      </c>
      <c r="K30">
        <f>MIN(J2:J19)</f>
        <v>67648000</v>
      </c>
      <c r="L30" s="2">
        <f t="shared" ref="L30:R30" si="0">MIN(K2:K19)</f>
        <v>5649000000</v>
      </c>
      <c r="M30" s="2">
        <f t="shared" si="0"/>
        <v>300000000</v>
      </c>
      <c r="N30" s="2">
        <f t="shared" si="0"/>
        <v>123000000000</v>
      </c>
      <c r="O30" s="2">
        <f t="shared" si="0"/>
        <v>19000000000000</v>
      </c>
      <c r="P30" s="2">
        <f t="shared" si="0"/>
        <v>27500000000</v>
      </c>
      <c r="Q30" s="2">
        <f t="shared" si="0"/>
        <v>27310000000</v>
      </c>
      <c r="R30" s="2">
        <f t="shared" si="0"/>
        <v>30000000000</v>
      </c>
    </row>
    <row r="31" spans="1:18" x14ac:dyDescent="0.25">
      <c r="A31" s="2">
        <v>250000000000</v>
      </c>
      <c r="B31" s="2">
        <v>2019</v>
      </c>
      <c r="C31" s="2" t="s">
        <v>18</v>
      </c>
      <c r="D31" t="s">
        <v>1</v>
      </c>
      <c r="E31">
        <f>_xlfn.QUARTILE.INC(D2,1)</f>
        <v>4800000000000</v>
      </c>
      <c r="F31" s="2">
        <f>_xlfn.QUARTILE.INC(E2,1)</f>
        <v>1928000000000</v>
      </c>
      <c r="G31" s="2">
        <v>570000000000</v>
      </c>
      <c r="H31" s="2">
        <v>100000000000</v>
      </c>
      <c r="I31" s="2">
        <v>102500000000</v>
      </c>
      <c r="J31">
        <f>_xlfn.QUARTILE.INC(I2:I3,1)</f>
        <v>250000000000</v>
      </c>
      <c r="K31">
        <f>_xlfn.QUARTILE.INC(J2:J19,1)</f>
        <v>14170599500</v>
      </c>
      <c r="L31" s="2">
        <f t="shared" ref="L31:R31" si="1">_xlfn.QUARTILE.INC(K2:K19,1)</f>
        <v>222500000000</v>
      </c>
      <c r="M31" s="2">
        <f t="shared" si="1"/>
        <v>44250000000</v>
      </c>
      <c r="N31" s="2">
        <f t="shared" si="1"/>
        <v>123445000000</v>
      </c>
      <c r="O31" s="2">
        <f t="shared" si="1"/>
        <v>19000000000000</v>
      </c>
      <c r="P31" s="2">
        <f t="shared" si="1"/>
        <v>133125000000</v>
      </c>
      <c r="Q31" s="2">
        <f t="shared" si="1"/>
        <v>813155000000</v>
      </c>
      <c r="R31" s="2">
        <f t="shared" si="1"/>
        <v>60250000000</v>
      </c>
    </row>
    <row r="32" spans="1:18" x14ac:dyDescent="0.25">
      <c r="A32" s="2">
        <v>600000000000</v>
      </c>
      <c r="B32" s="2">
        <v>2019</v>
      </c>
      <c r="C32" s="2" t="s">
        <v>18</v>
      </c>
      <c r="D32" t="s">
        <v>2</v>
      </c>
      <c r="E32">
        <f>MEDIAN(D2)</f>
        <v>4800000000000</v>
      </c>
      <c r="F32" s="2">
        <f>MEDIAN(E2)</f>
        <v>1928000000000</v>
      </c>
      <c r="G32" s="2">
        <v>570000000000</v>
      </c>
      <c r="H32" s="2">
        <v>100000000000</v>
      </c>
      <c r="I32" s="2">
        <v>102500000000</v>
      </c>
      <c r="J32">
        <f>MEDIAN(I2:I3)</f>
        <v>300000000000</v>
      </c>
      <c r="K32">
        <f>MEDIAN(J2:J19)</f>
        <v>313000000000</v>
      </c>
      <c r="L32" s="2">
        <f t="shared" ref="L32:R32" si="2">MEDIAN(K2:K19)</f>
        <v>330760000000</v>
      </c>
      <c r="M32" s="2">
        <f t="shared" si="2"/>
        <v>216500000000</v>
      </c>
      <c r="N32" s="2">
        <f t="shared" si="2"/>
        <v>123890000000</v>
      </c>
      <c r="O32" s="2">
        <f t="shared" si="2"/>
        <v>19000000000000</v>
      </c>
      <c r="P32" s="2">
        <f t="shared" si="2"/>
        <v>238750000000</v>
      </c>
      <c r="Q32" s="2">
        <f t="shared" si="2"/>
        <v>1599000000000</v>
      </c>
      <c r="R32" s="2">
        <f t="shared" si="2"/>
        <v>352000000000</v>
      </c>
    </row>
    <row r="33" spans="1:18" x14ac:dyDescent="0.25">
      <c r="A33" s="2">
        <v>7100000000000</v>
      </c>
      <c r="B33" s="2">
        <v>2020</v>
      </c>
      <c r="C33" s="2" t="s">
        <v>18</v>
      </c>
      <c r="D33" t="s">
        <v>3</v>
      </c>
      <c r="E33">
        <f>_xlfn.QUARTILE.INC(D2,3)</f>
        <v>4800000000000</v>
      </c>
      <c r="F33" s="2">
        <f>_xlfn.QUARTILE.INC(E2,3)</f>
        <v>1928000000000</v>
      </c>
      <c r="G33" s="2">
        <v>570000000000</v>
      </c>
      <c r="H33" s="2">
        <v>100000000000</v>
      </c>
      <c r="I33" s="2">
        <v>102500000000</v>
      </c>
      <c r="J33">
        <f>_xlfn.QUARTILE.INC(I2:I3,3)</f>
        <v>350000000000</v>
      </c>
      <c r="K33">
        <f>_xlfn.QUARTILE.INC(J2:J19,3)</f>
        <v>456500000000</v>
      </c>
      <c r="L33" s="2">
        <f t="shared" ref="L33:R33" si="3">_xlfn.QUARTILE.INC(K2:K19,3)</f>
        <v>600000000000</v>
      </c>
      <c r="M33" s="2">
        <f t="shared" si="3"/>
        <v>551572500000</v>
      </c>
      <c r="N33" s="2">
        <f t="shared" si="3"/>
        <v>236945000000</v>
      </c>
      <c r="O33" s="2">
        <f t="shared" si="3"/>
        <v>19000000000000</v>
      </c>
      <c r="P33" s="2">
        <f t="shared" si="3"/>
        <v>344375000000</v>
      </c>
      <c r="Q33" s="2">
        <f t="shared" si="3"/>
        <v>1599150000000</v>
      </c>
      <c r="R33" s="2">
        <f t="shared" si="3"/>
        <v>8875000000000</v>
      </c>
    </row>
    <row r="34" spans="1:18" x14ac:dyDescent="0.25">
      <c r="A34" s="2">
        <v>110000000000</v>
      </c>
      <c r="B34" s="2">
        <v>2020</v>
      </c>
      <c r="C34" s="2" t="s">
        <v>18</v>
      </c>
      <c r="D34" t="s">
        <v>0</v>
      </c>
      <c r="E34">
        <f>MAX(D2)</f>
        <v>4800000000000</v>
      </c>
      <c r="F34" s="2">
        <f>MAX(E2)</f>
        <v>1928000000000</v>
      </c>
      <c r="G34" s="2">
        <v>570000000000</v>
      </c>
      <c r="H34" s="2">
        <v>100000000000</v>
      </c>
      <c r="I34" s="2">
        <v>102500000000</v>
      </c>
      <c r="J34">
        <f>MAX(I2:I3)</f>
        <v>400000000000</v>
      </c>
      <c r="K34">
        <f>MAX(J2:J19)</f>
        <v>4590000000000</v>
      </c>
      <c r="L34" s="2">
        <f t="shared" ref="L34:R34" si="4">MAX(K2:K19)</f>
        <v>2000000000000</v>
      </c>
      <c r="M34" s="2">
        <f t="shared" si="4"/>
        <v>14200000000000</v>
      </c>
      <c r="N34" s="2">
        <f t="shared" si="4"/>
        <v>350000000000</v>
      </c>
      <c r="O34" s="2">
        <f t="shared" si="4"/>
        <v>19000000000000</v>
      </c>
      <c r="P34" s="2">
        <f t="shared" si="4"/>
        <v>450000000000</v>
      </c>
      <c r="Q34" s="2">
        <f t="shared" si="4"/>
        <v>1599300000000</v>
      </c>
      <c r="R34" s="2">
        <f t="shared" si="4"/>
        <v>13000000000000</v>
      </c>
    </row>
    <row r="35" spans="1:18" x14ac:dyDescent="0.25">
      <c r="A35" s="2">
        <v>14200000000000</v>
      </c>
      <c r="B35" s="2">
        <v>2020</v>
      </c>
      <c r="C35" s="2" t="s">
        <v>18</v>
      </c>
    </row>
    <row r="36" spans="1:18" x14ac:dyDescent="0.25">
      <c r="A36" s="2">
        <v>34000000000</v>
      </c>
      <c r="B36" s="2">
        <v>2020</v>
      </c>
      <c r="C36" s="2" t="s">
        <v>18</v>
      </c>
    </row>
    <row r="37" spans="1:18" x14ac:dyDescent="0.25">
      <c r="A37" s="2">
        <v>300000000000</v>
      </c>
      <c r="B37" s="2">
        <v>2020</v>
      </c>
      <c r="C37" s="2" t="s">
        <v>18</v>
      </c>
    </row>
    <row r="38" spans="1:18" x14ac:dyDescent="0.25">
      <c r="A38" s="2">
        <v>1200000000000</v>
      </c>
      <c r="B38" s="2">
        <v>2020</v>
      </c>
      <c r="C38" s="2" t="s">
        <v>18</v>
      </c>
    </row>
    <row r="39" spans="1:18" x14ac:dyDescent="0.25">
      <c r="A39" s="2">
        <v>202000000000</v>
      </c>
      <c r="B39" s="2">
        <v>2020</v>
      </c>
      <c r="C39" s="2" t="s">
        <v>18</v>
      </c>
    </row>
    <row r="40" spans="1:18" x14ac:dyDescent="0.25">
      <c r="A40" s="2">
        <v>69000000000</v>
      </c>
      <c r="B40" s="2">
        <v>2020</v>
      </c>
      <c r="C40" s="2" t="s">
        <v>18</v>
      </c>
    </row>
    <row r="41" spans="1:18" x14ac:dyDescent="0.25">
      <c r="A41" s="2">
        <v>36000000000</v>
      </c>
      <c r="B41" s="2">
        <v>2020</v>
      </c>
      <c r="C41" s="2" t="s">
        <v>18</v>
      </c>
    </row>
    <row r="42" spans="1:18" x14ac:dyDescent="0.25">
      <c r="A42" s="2">
        <v>445000000000</v>
      </c>
      <c r="B42" s="2">
        <v>2020</v>
      </c>
      <c r="C42" s="2" t="s">
        <v>18</v>
      </c>
    </row>
    <row r="43" spans="1:18" x14ac:dyDescent="0.25">
      <c r="A43" s="2">
        <v>457290000000</v>
      </c>
      <c r="B43" s="2">
        <v>2020</v>
      </c>
      <c r="C43" s="2" t="s">
        <v>18</v>
      </c>
    </row>
    <row r="44" spans="1:18" x14ac:dyDescent="0.25">
      <c r="A44" s="2">
        <v>7065000000</v>
      </c>
      <c r="B44" s="2">
        <v>2020</v>
      </c>
      <c r="C44" s="2" t="s">
        <v>18</v>
      </c>
    </row>
    <row r="45" spans="1:18" x14ac:dyDescent="0.25">
      <c r="A45" s="2">
        <v>34000000000</v>
      </c>
      <c r="B45" s="2">
        <v>2020</v>
      </c>
      <c r="C45" s="2" t="s">
        <v>18</v>
      </c>
    </row>
    <row r="46" spans="1:18" x14ac:dyDescent="0.25">
      <c r="A46" s="2">
        <v>583000000000</v>
      </c>
      <c r="B46" s="2">
        <v>2020</v>
      </c>
      <c r="C46" s="2" t="s">
        <v>18</v>
      </c>
    </row>
    <row r="47" spans="1:18" x14ac:dyDescent="0.25">
      <c r="A47" s="2">
        <v>231000000000</v>
      </c>
      <c r="B47" s="2">
        <v>2020</v>
      </c>
      <c r="C47" s="2" t="s">
        <v>18</v>
      </c>
    </row>
    <row r="48" spans="1:18" x14ac:dyDescent="0.25">
      <c r="A48" s="2">
        <v>300000000</v>
      </c>
      <c r="B48" s="2">
        <v>2020</v>
      </c>
      <c r="C48" s="2" t="s">
        <v>18</v>
      </c>
    </row>
    <row r="49" spans="1:3" x14ac:dyDescent="0.25">
      <c r="A49" s="2">
        <v>7300000000000</v>
      </c>
      <c r="B49" s="2">
        <v>2020</v>
      </c>
      <c r="C49" s="2" t="s">
        <v>18</v>
      </c>
    </row>
    <row r="50" spans="1:3" x14ac:dyDescent="0.25">
      <c r="A50" s="2">
        <v>110000000000</v>
      </c>
      <c r="B50" s="2">
        <v>2020</v>
      </c>
      <c r="C50" s="2" t="s">
        <v>18</v>
      </c>
    </row>
    <row r="51" spans="1:3" x14ac:dyDescent="0.25">
      <c r="A51" s="2">
        <v>14200000000000</v>
      </c>
      <c r="B51" s="2">
        <v>2020</v>
      </c>
      <c r="C51" s="2" t="s">
        <v>18</v>
      </c>
    </row>
    <row r="52" spans="1:3" x14ac:dyDescent="0.25">
      <c r="A52" s="2">
        <v>6000000000000</v>
      </c>
      <c r="B52" s="2">
        <v>2020</v>
      </c>
      <c r="C52" s="2" t="s">
        <v>18</v>
      </c>
    </row>
    <row r="53" spans="1:3" x14ac:dyDescent="0.25">
      <c r="A53" s="2">
        <v>12000000000</v>
      </c>
      <c r="B53" s="2">
        <v>2020</v>
      </c>
      <c r="C53" s="2" t="s">
        <v>18</v>
      </c>
    </row>
    <row r="54" spans="1:3" x14ac:dyDescent="0.25">
      <c r="A54" s="2">
        <v>27000000000</v>
      </c>
      <c r="B54" s="2">
        <v>2020</v>
      </c>
      <c r="C54" s="2" t="s">
        <v>18</v>
      </c>
    </row>
    <row r="55" spans="1:3" x14ac:dyDescent="0.25">
      <c r="A55" s="2">
        <v>400000000000</v>
      </c>
      <c r="B55" s="2">
        <v>2020</v>
      </c>
      <c r="C55" s="2" t="s">
        <v>18</v>
      </c>
    </row>
    <row r="56" spans="1:3" x14ac:dyDescent="0.25">
      <c r="A56" s="2">
        <v>397900000000</v>
      </c>
      <c r="B56" s="2">
        <v>2020</v>
      </c>
      <c r="C56" s="2" t="s">
        <v>18</v>
      </c>
    </row>
    <row r="57" spans="1:3" x14ac:dyDescent="0.25">
      <c r="A57" s="2">
        <v>48780000000</v>
      </c>
      <c r="B57" s="2">
        <v>2020</v>
      </c>
      <c r="C57" s="2" t="s">
        <v>18</v>
      </c>
    </row>
    <row r="58" spans="1:3" x14ac:dyDescent="0.25">
      <c r="A58" s="2">
        <v>270000000000</v>
      </c>
      <c r="B58" s="2">
        <v>2020</v>
      </c>
      <c r="C58" s="2" t="s">
        <v>18</v>
      </c>
    </row>
    <row r="59" spans="1:3" x14ac:dyDescent="0.25">
      <c r="A59" s="2">
        <v>210200000000</v>
      </c>
      <c r="B59" s="2">
        <v>2020</v>
      </c>
      <c r="C59" s="2" t="s">
        <v>18</v>
      </c>
    </row>
    <row r="60" spans="1:3" x14ac:dyDescent="0.25">
      <c r="A60" s="2">
        <v>123890000000</v>
      </c>
      <c r="B60" s="2">
        <v>2021</v>
      </c>
      <c r="C60" s="2" t="s">
        <v>18</v>
      </c>
    </row>
    <row r="61" spans="1:3" x14ac:dyDescent="0.25">
      <c r="A61" s="2">
        <v>350000000000</v>
      </c>
      <c r="B61" s="2">
        <v>2021</v>
      </c>
      <c r="C61" s="2" t="s">
        <v>18</v>
      </c>
    </row>
    <row r="62" spans="1:3" x14ac:dyDescent="0.25">
      <c r="A62" s="2">
        <v>123000000000</v>
      </c>
      <c r="B62" s="2">
        <v>2021</v>
      </c>
      <c r="C62" s="2" t="s">
        <v>18</v>
      </c>
    </row>
    <row r="63" spans="1:3" x14ac:dyDescent="0.25">
      <c r="A63" s="2">
        <v>19000000000000</v>
      </c>
      <c r="B63" s="2">
        <v>2022</v>
      </c>
      <c r="C63" s="2" t="s">
        <v>18</v>
      </c>
    </row>
    <row r="64" spans="1:3" x14ac:dyDescent="0.25">
      <c r="A64" s="2">
        <v>450000000000</v>
      </c>
      <c r="B64" s="2">
        <v>2023</v>
      </c>
      <c r="C64" s="2" t="s">
        <v>18</v>
      </c>
    </row>
    <row r="65" spans="1:3" x14ac:dyDescent="0.25">
      <c r="A65" s="2">
        <v>27500000000</v>
      </c>
      <c r="B65" s="2">
        <v>2023</v>
      </c>
      <c r="C65" s="2" t="s">
        <v>18</v>
      </c>
    </row>
    <row r="66" spans="1:3" x14ac:dyDescent="0.25">
      <c r="A66" s="2">
        <v>1599000000000</v>
      </c>
      <c r="B66" s="2">
        <v>2024</v>
      </c>
      <c r="C66" s="2" t="s">
        <v>18</v>
      </c>
    </row>
    <row r="67" spans="1:3" x14ac:dyDescent="0.25">
      <c r="A67" s="2">
        <v>1599300000000</v>
      </c>
      <c r="B67" s="2">
        <v>2024</v>
      </c>
      <c r="C67" s="2" t="s">
        <v>18</v>
      </c>
    </row>
    <row r="68" spans="1:3" x14ac:dyDescent="0.25">
      <c r="A68" s="2">
        <v>27310000000</v>
      </c>
      <c r="B68" s="2">
        <v>2024</v>
      </c>
      <c r="C68" s="2" t="s">
        <v>18</v>
      </c>
    </row>
    <row r="69" spans="1:3" x14ac:dyDescent="0.25">
      <c r="A69" s="2">
        <v>30000000000</v>
      </c>
      <c r="B69" s="2">
        <v>2025</v>
      </c>
      <c r="C69" s="2" t="s">
        <v>18</v>
      </c>
    </row>
    <row r="70" spans="1:3" x14ac:dyDescent="0.25">
      <c r="A70" s="2">
        <v>13000000000000</v>
      </c>
      <c r="B70" s="2">
        <v>2025</v>
      </c>
      <c r="C70" s="2" t="s">
        <v>18</v>
      </c>
    </row>
    <row r="71" spans="1:3" x14ac:dyDescent="0.25">
      <c r="A71" s="2">
        <v>550000000000</v>
      </c>
      <c r="B71" s="2">
        <v>2025</v>
      </c>
      <c r="C71" s="2" t="s">
        <v>18</v>
      </c>
    </row>
    <row r="72" spans="1:3" x14ac:dyDescent="0.25">
      <c r="A72" s="2">
        <v>7500000000000</v>
      </c>
      <c r="B72" s="2">
        <v>2025</v>
      </c>
      <c r="C72" s="2" t="s">
        <v>18</v>
      </c>
    </row>
    <row r="73" spans="1:3" x14ac:dyDescent="0.25">
      <c r="A73" s="2">
        <v>53000000000</v>
      </c>
      <c r="B73" s="2">
        <v>2025</v>
      </c>
      <c r="C73" s="2" t="s">
        <v>18</v>
      </c>
    </row>
    <row r="74" spans="1:3" x14ac:dyDescent="0.25">
      <c r="A74" s="2">
        <v>55000000000</v>
      </c>
      <c r="B74" s="2">
        <v>2025</v>
      </c>
      <c r="C74" s="2" t="s">
        <v>18</v>
      </c>
    </row>
    <row r="75" spans="1:3" x14ac:dyDescent="0.25">
      <c r="A75" s="2">
        <v>62000000000</v>
      </c>
      <c r="B75" s="2">
        <v>2025</v>
      </c>
      <c r="C75" s="2" t="s">
        <v>18</v>
      </c>
    </row>
    <row r="76" spans="1:3" x14ac:dyDescent="0.25">
      <c r="A76" s="2">
        <v>105000000000</v>
      </c>
      <c r="B76" s="2">
        <v>2025</v>
      </c>
      <c r="C76" s="2" t="s">
        <v>18</v>
      </c>
    </row>
    <row r="77" spans="1:3" x14ac:dyDescent="0.25">
      <c r="A77" s="2">
        <v>154000000000</v>
      </c>
      <c r="B77" s="2">
        <v>2025</v>
      </c>
      <c r="C77" s="2" t="s">
        <v>18</v>
      </c>
    </row>
    <row r="78" spans="1:3" x14ac:dyDescent="0.25">
      <c r="A78" s="2">
        <v>13000000000000</v>
      </c>
      <c r="B78" s="2">
        <v>2025</v>
      </c>
      <c r="C78" s="2" t="s">
        <v>18</v>
      </c>
    </row>
    <row r="79" spans="1:3" x14ac:dyDescent="0.25">
      <c r="A79" s="2">
        <v>3000000000000</v>
      </c>
      <c r="B79" s="2">
        <v>2025</v>
      </c>
      <c r="C79" s="2" t="s">
        <v>18</v>
      </c>
    </row>
    <row r="80" spans="1:3" x14ac:dyDescent="0.25">
      <c r="A80" s="2">
        <v>13000000000000</v>
      </c>
      <c r="B80" s="2">
        <v>2025</v>
      </c>
      <c r="C80" s="2" t="s">
        <v>18</v>
      </c>
    </row>
  </sheetData>
  <sortState ref="A1:C1167">
    <sortCondition ref="B1:B1167"/>
  </sortState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AB0EC-5C50-44B3-A32B-A7E25AE88F0F}">
  <dimension ref="A1:V152"/>
  <sheetViews>
    <sheetView topLeftCell="A2" workbookViewId="0">
      <selection activeCell="D1" sqref="D1:U85"/>
    </sheetView>
  </sheetViews>
  <sheetFormatPr baseColWidth="10" defaultRowHeight="15" x14ac:dyDescent="0.25"/>
  <cols>
    <col min="1" max="1" width="21.42578125" style="2" customWidth="1"/>
    <col min="2" max="2" width="16.7109375" style="2" customWidth="1"/>
    <col min="3" max="3" width="29.85546875" style="2" customWidth="1"/>
    <col min="10" max="11" width="12" bestFit="1" customWidth="1"/>
  </cols>
  <sheetData>
    <row r="1" spans="1:21" x14ac:dyDescent="0.25">
      <c r="A1" s="2">
        <v>10000000</v>
      </c>
      <c r="B1" s="2">
        <v>2010</v>
      </c>
      <c r="C1" s="2" t="s">
        <v>20</v>
      </c>
      <c r="D1" s="3">
        <v>2010</v>
      </c>
      <c r="E1" s="3">
        <v>2012</v>
      </c>
      <c r="F1" s="3">
        <v>2013</v>
      </c>
      <c r="G1" s="3">
        <v>2015</v>
      </c>
      <c r="H1" s="3">
        <v>2016</v>
      </c>
      <c r="I1" s="3">
        <v>2018</v>
      </c>
      <c r="J1" s="3">
        <v>2019</v>
      </c>
      <c r="K1" s="3">
        <v>2020</v>
      </c>
      <c r="L1" s="3">
        <v>2021</v>
      </c>
      <c r="M1" s="3">
        <v>2022</v>
      </c>
      <c r="N1" s="3">
        <v>2023</v>
      </c>
      <c r="O1" s="3">
        <v>2024</v>
      </c>
      <c r="P1" s="3">
        <v>2025</v>
      </c>
      <c r="Q1" s="3">
        <v>2026</v>
      </c>
      <c r="R1" s="3">
        <v>2027</v>
      </c>
      <c r="S1" s="3">
        <v>2030</v>
      </c>
      <c r="T1" s="3">
        <v>2035</v>
      </c>
      <c r="U1" s="3">
        <v>2036</v>
      </c>
    </row>
    <row r="2" spans="1:21" x14ac:dyDescent="0.25">
      <c r="A2" s="2">
        <v>4800000000000</v>
      </c>
      <c r="B2" s="2">
        <v>2012</v>
      </c>
      <c r="C2" s="2" t="s">
        <v>20</v>
      </c>
      <c r="D2" s="2">
        <v>10000000</v>
      </c>
      <c r="E2" s="2">
        <v>4800000000000</v>
      </c>
      <c r="F2" s="2">
        <v>1300000000000</v>
      </c>
      <c r="G2" s="2">
        <v>2000000000</v>
      </c>
      <c r="H2" s="2">
        <v>2800000000</v>
      </c>
      <c r="I2" s="2">
        <v>60000000000</v>
      </c>
      <c r="J2" s="2">
        <v>255000000000</v>
      </c>
      <c r="K2" s="2">
        <v>7100000000000</v>
      </c>
      <c r="L2" s="2">
        <v>1600000000</v>
      </c>
      <c r="M2" s="2">
        <v>1200000000000</v>
      </c>
      <c r="N2" s="2">
        <v>9300000000</v>
      </c>
      <c r="O2" s="2">
        <v>30000000000</v>
      </c>
      <c r="P2" s="2">
        <v>3000000000000</v>
      </c>
      <c r="Q2" s="2">
        <v>19000000000000</v>
      </c>
      <c r="R2" s="2">
        <v>280000000</v>
      </c>
      <c r="S2" s="2">
        <v>14200000000000</v>
      </c>
      <c r="T2" s="2">
        <v>15000000000000</v>
      </c>
      <c r="U2" s="2">
        <v>15000000000000</v>
      </c>
    </row>
    <row r="3" spans="1:21" x14ac:dyDescent="0.25">
      <c r="A3" s="2">
        <v>1300000000000</v>
      </c>
      <c r="B3" s="2">
        <v>2013</v>
      </c>
      <c r="C3" s="2" t="s">
        <v>22</v>
      </c>
      <c r="G3" s="2">
        <v>666000000000</v>
      </c>
      <c r="I3" s="2">
        <v>149790000000</v>
      </c>
      <c r="J3" s="2">
        <v>947290000000</v>
      </c>
      <c r="K3" s="2">
        <v>1700000000000</v>
      </c>
      <c r="L3" s="2">
        <v>5920000000</v>
      </c>
      <c r="M3" s="2">
        <v>651000000000</v>
      </c>
      <c r="N3" s="2">
        <v>6080000000</v>
      </c>
      <c r="O3" s="2">
        <v>1600000000000</v>
      </c>
      <c r="P3" s="2">
        <v>11100000000000</v>
      </c>
      <c r="S3" s="2">
        <v>1250000000000</v>
      </c>
      <c r="U3" s="2">
        <v>41000000000000</v>
      </c>
    </row>
    <row r="4" spans="1:21" x14ac:dyDescent="0.25">
      <c r="A4" s="2">
        <v>2000000000</v>
      </c>
      <c r="B4" s="2">
        <v>2015</v>
      </c>
      <c r="C4" s="2" t="s">
        <v>22</v>
      </c>
      <c r="J4" s="2">
        <v>600000000000</v>
      </c>
      <c r="K4" s="2">
        <v>731000000000</v>
      </c>
      <c r="L4" s="2">
        <v>6000000000000</v>
      </c>
      <c r="M4" s="2">
        <v>596000000000</v>
      </c>
      <c r="N4" s="2">
        <v>2200000000</v>
      </c>
      <c r="O4" s="2">
        <v>15000000000</v>
      </c>
      <c r="P4" s="2">
        <v>11100000000000</v>
      </c>
      <c r="S4" s="2">
        <v>44860000000000</v>
      </c>
    </row>
    <row r="5" spans="1:21" x14ac:dyDescent="0.25">
      <c r="A5" s="2">
        <v>666000000000</v>
      </c>
      <c r="B5" s="2">
        <v>2015</v>
      </c>
      <c r="C5" s="2" t="s">
        <v>20</v>
      </c>
      <c r="J5" s="2">
        <v>490000000000</v>
      </c>
      <c r="K5" s="2">
        <v>20000000000</v>
      </c>
      <c r="L5" s="2">
        <v>24750000000</v>
      </c>
      <c r="M5" s="2">
        <v>17000000000</v>
      </c>
      <c r="N5" s="2">
        <v>27500000000</v>
      </c>
      <c r="O5" s="2">
        <v>2000000000000</v>
      </c>
      <c r="P5" s="2">
        <v>4500000000000</v>
      </c>
    </row>
    <row r="6" spans="1:21" x14ac:dyDescent="0.25">
      <c r="A6" s="2">
        <v>2800000000</v>
      </c>
      <c r="B6" s="2">
        <v>2016</v>
      </c>
      <c r="C6" s="2" t="s">
        <v>22</v>
      </c>
      <c r="J6" s="2">
        <v>19400000000</v>
      </c>
      <c r="K6" s="2">
        <v>8000000000</v>
      </c>
      <c r="M6" s="2">
        <v>21000000000</v>
      </c>
      <c r="P6" s="2">
        <v>14400000000000</v>
      </c>
    </row>
    <row r="7" spans="1:21" x14ac:dyDescent="0.25">
      <c r="A7" s="2">
        <v>56000000000</v>
      </c>
      <c r="B7" s="2">
        <v>2018</v>
      </c>
      <c r="C7" s="2" t="s">
        <v>28</v>
      </c>
      <c r="J7" s="2">
        <v>53000000000</v>
      </c>
      <c r="K7" s="2">
        <v>76000000000</v>
      </c>
      <c r="M7" s="2">
        <v>44000000000</v>
      </c>
      <c r="P7" s="2">
        <v>14610000000</v>
      </c>
    </row>
    <row r="8" spans="1:21" x14ac:dyDescent="0.25">
      <c r="A8" s="2">
        <v>60000000000</v>
      </c>
      <c r="B8" s="2">
        <v>2018</v>
      </c>
      <c r="C8" s="2" t="s">
        <v>22</v>
      </c>
      <c r="K8" s="2">
        <v>5000000000</v>
      </c>
      <c r="M8" s="2">
        <v>176000000000</v>
      </c>
      <c r="P8" s="2">
        <v>14610000000</v>
      </c>
    </row>
    <row r="9" spans="1:21" x14ac:dyDescent="0.25">
      <c r="A9" s="2">
        <v>149790000000</v>
      </c>
      <c r="B9" s="2">
        <v>2018</v>
      </c>
      <c r="C9" s="2" t="s">
        <v>22</v>
      </c>
      <c r="K9" s="2">
        <v>80000000000</v>
      </c>
      <c r="M9" s="2">
        <v>213000000000</v>
      </c>
      <c r="P9" s="2">
        <v>6200000000000</v>
      </c>
    </row>
    <row r="10" spans="1:21" x14ac:dyDescent="0.25">
      <c r="A10" s="2">
        <v>255000000000</v>
      </c>
      <c r="B10" s="2">
        <v>2019</v>
      </c>
      <c r="C10" s="2" t="s">
        <v>22</v>
      </c>
      <c r="K10" s="2">
        <v>99000000000</v>
      </c>
      <c r="M10" s="2">
        <v>18020000000</v>
      </c>
      <c r="P10" s="2">
        <v>2990000000000</v>
      </c>
    </row>
    <row r="11" spans="1:21" x14ac:dyDescent="0.25">
      <c r="A11" s="2">
        <v>947290000000</v>
      </c>
      <c r="B11" s="2">
        <v>2019</v>
      </c>
      <c r="C11" s="2" t="s">
        <v>22</v>
      </c>
      <c r="K11" s="2">
        <v>94000000000</v>
      </c>
      <c r="M11" s="2">
        <v>838600000</v>
      </c>
      <c r="P11" s="2">
        <v>2500000000000</v>
      </c>
    </row>
    <row r="12" spans="1:21" x14ac:dyDescent="0.25">
      <c r="A12" s="2">
        <v>600000000000</v>
      </c>
      <c r="B12" s="2">
        <v>2019</v>
      </c>
      <c r="C12" s="2" t="s">
        <v>22</v>
      </c>
      <c r="K12" s="2">
        <v>118000000000</v>
      </c>
      <c r="M12" s="2">
        <v>152300000</v>
      </c>
      <c r="P12" s="2">
        <v>1120000000000</v>
      </c>
    </row>
    <row r="13" spans="1:21" x14ac:dyDescent="0.25">
      <c r="A13" s="2">
        <v>490000000000</v>
      </c>
      <c r="B13" s="2">
        <v>2019</v>
      </c>
      <c r="C13" s="2" t="s">
        <v>22</v>
      </c>
      <c r="K13" s="2">
        <v>73000000000</v>
      </c>
      <c r="M13" s="2">
        <v>14400000000000</v>
      </c>
      <c r="P13" s="2">
        <v>11000000000000</v>
      </c>
    </row>
    <row r="14" spans="1:21" x14ac:dyDescent="0.25">
      <c r="A14" s="2">
        <v>19400000000</v>
      </c>
      <c r="B14" s="2">
        <v>2019</v>
      </c>
      <c r="C14" s="2" t="s">
        <v>22</v>
      </c>
      <c r="K14" s="2">
        <v>10000000000</v>
      </c>
      <c r="M14" s="2">
        <v>3700000000000</v>
      </c>
      <c r="P14" s="2">
        <v>6200000000000</v>
      </c>
    </row>
    <row r="15" spans="1:21" x14ac:dyDescent="0.25">
      <c r="A15" s="2">
        <v>53000000000</v>
      </c>
      <c r="B15" s="2">
        <v>2019</v>
      </c>
      <c r="C15" s="2" t="s">
        <v>20</v>
      </c>
      <c r="K15" s="2">
        <v>145000000000</v>
      </c>
      <c r="M15" s="2">
        <v>3000000000000</v>
      </c>
      <c r="P15" s="2">
        <v>2500000000000</v>
      </c>
    </row>
    <row r="16" spans="1:21" x14ac:dyDescent="0.25">
      <c r="A16" s="2">
        <v>7100000000000</v>
      </c>
      <c r="B16" s="2">
        <v>2020</v>
      </c>
      <c r="C16" s="2" t="s">
        <v>22</v>
      </c>
      <c r="K16" s="2">
        <v>267000000000</v>
      </c>
      <c r="M16" s="2">
        <v>2500000000000</v>
      </c>
      <c r="P16" s="2">
        <v>2300000000000</v>
      </c>
    </row>
    <row r="17" spans="1:13" x14ac:dyDescent="0.25">
      <c r="A17" s="2">
        <v>1700000000000</v>
      </c>
      <c r="B17" s="2">
        <v>2020</v>
      </c>
      <c r="C17" s="2" t="s">
        <v>22</v>
      </c>
      <c r="K17" s="2">
        <v>1200000000000</v>
      </c>
      <c r="M17" s="2">
        <v>2500000000000</v>
      </c>
    </row>
    <row r="18" spans="1:13" x14ac:dyDescent="0.25">
      <c r="A18" s="2">
        <v>731000000000</v>
      </c>
      <c r="B18" s="2">
        <v>2020</v>
      </c>
      <c r="C18" s="2" t="s">
        <v>22</v>
      </c>
      <c r="K18" s="2">
        <v>1700000000000</v>
      </c>
      <c r="M18" s="2">
        <v>596000000000</v>
      </c>
    </row>
    <row r="19" spans="1:13" x14ac:dyDescent="0.25">
      <c r="A19" s="2">
        <v>20000000000</v>
      </c>
      <c r="B19" s="2">
        <v>2020</v>
      </c>
      <c r="C19" s="2" t="s">
        <v>22</v>
      </c>
      <c r="K19" s="2">
        <v>7100000000000</v>
      </c>
      <c r="M19" s="2">
        <v>2700000000000</v>
      </c>
    </row>
    <row r="20" spans="1:13" x14ac:dyDescent="0.25">
      <c r="A20" s="2">
        <v>8000000000</v>
      </c>
      <c r="B20" s="2">
        <v>2020</v>
      </c>
      <c r="C20" s="2" t="s">
        <v>22</v>
      </c>
      <c r="K20" s="2">
        <v>117000000000</v>
      </c>
    </row>
    <row r="21" spans="1:13" x14ac:dyDescent="0.25">
      <c r="A21" s="2">
        <v>76000000000</v>
      </c>
      <c r="B21" s="2">
        <v>2020</v>
      </c>
      <c r="C21" s="2" t="s">
        <v>22</v>
      </c>
      <c r="K21" s="2">
        <v>2000000000000</v>
      </c>
    </row>
    <row r="22" spans="1:13" x14ac:dyDescent="0.25">
      <c r="A22" s="2">
        <v>5000000000</v>
      </c>
      <c r="B22" s="2">
        <v>2020</v>
      </c>
      <c r="C22" s="2" t="s">
        <v>22</v>
      </c>
      <c r="K22" s="2">
        <v>1600000000000</v>
      </c>
    </row>
    <row r="23" spans="1:13" x14ac:dyDescent="0.25">
      <c r="A23" s="2">
        <v>80000000000</v>
      </c>
      <c r="B23" s="2">
        <v>2020</v>
      </c>
      <c r="C23" s="2" t="s">
        <v>22</v>
      </c>
      <c r="K23" s="2">
        <v>79300000000</v>
      </c>
    </row>
    <row r="24" spans="1:13" x14ac:dyDescent="0.25">
      <c r="A24" s="2">
        <v>99000000000</v>
      </c>
      <c r="B24" s="2">
        <v>2020</v>
      </c>
      <c r="C24" s="2" t="s">
        <v>22</v>
      </c>
      <c r="K24" s="2">
        <v>8900000000000</v>
      </c>
    </row>
    <row r="25" spans="1:13" x14ac:dyDescent="0.25">
      <c r="A25" s="2">
        <v>94000000000</v>
      </c>
      <c r="B25" s="2">
        <v>2020</v>
      </c>
      <c r="C25" s="2" t="s">
        <v>22</v>
      </c>
      <c r="K25" s="2">
        <v>1900000000000</v>
      </c>
    </row>
    <row r="26" spans="1:13" x14ac:dyDescent="0.25">
      <c r="A26" s="2">
        <v>118000000000</v>
      </c>
      <c r="B26" s="2">
        <v>2020</v>
      </c>
      <c r="C26" s="2" t="s">
        <v>22</v>
      </c>
      <c r="K26" s="2">
        <v>117000000000</v>
      </c>
    </row>
    <row r="27" spans="1:13" x14ac:dyDescent="0.25">
      <c r="A27" s="2">
        <v>73000000000</v>
      </c>
      <c r="B27" s="2">
        <v>2020</v>
      </c>
      <c r="C27" s="2" t="s">
        <v>22</v>
      </c>
      <c r="K27" s="2">
        <v>231000000000</v>
      </c>
    </row>
    <row r="28" spans="1:13" x14ac:dyDescent="0.25">
      <c r="A28" s="2">
        <v>10000000000</v>
      </c>
      <c r="B28" s="2">
        <v>2020</v>
      </c>
      <c r="C28" s="2" t="s">
        <v>22</v>
      </c>
      <c r="K28" s="2">
        <v>10500000000</v>
      </c>
    </row>
    <row r="29" spans="1:13" x14ac:dyDescent="0.25">
      <c r="A29" s="2">
        <v>145000000000</v>
      </c>
      <c r="B29" s="2">
        <v>2020</v>
      </c>
      <c r="C29" s="2" t="s">
        <v>22</v>
      </c>
      <c r="K29" s="2">
        <v>210000000000</v>
      </c>
    </row>
    <row r="30" spans="1:13" x14ac:dyDescent="0.25">
      <c r="A30" s="2">
        <v>267000000000</v>
      </c>
      <c r="B30" s="2">
        <v>2020</v>
      </c>
      <c r="C30" s="2" t="s">
        <v>22</v>
      </c>
      <c r="K30" s="2">
        <v>14400000000000</v>
      </c>
    </row>
    <row r="31" spans="1:13" x14ac:dyDescent="0.25">
      <c r="A31" s="2">
        <v>1200000000000</v>
      </c>
      <c r="B31" s="2">
        <v>2020</v>
      </c>
      <c r="C31" s="2" t="s">
        <v>22</v>
      </c>
      <c r="K31" s="2">
        <v>8900000000000</v>
      </c>
    </row>
    <row r="32" spans="1:13" x14ac:dyDescent="0.25">
      <c r="A32" s="2">
        <v>1700000000000</v>
      </c>
      <c r="B32" s="2">
        <v>2020</v>
      </c>
      <c r="C32" s="2" t="s">
        <v>22</v>
      </c>
      <c r="K32" s="2">
        <v>1200000000000</v>
      </c>
    </row>
    <row r="33" spans="1:11" x14ac:dyDescent="0.25">
      <c r="A33" s="2">
        <v>7100000000000</v>
      </c>
      <c r="B33" s="2">
        <v>2020</v>
      </c>
      <c r="C33" s="2" t="s">
        <v>22</v>
      </c>
      <c r="K33" s="2">
        <v>890000000000</v>
      </c>
    </row>
    <row r="34" spans="1:11" x14ac:dyDescent="0.25">
      <c r="A34" s="2">
        <v>117000000000</v>
      </c>
      <c r="B34" s="2">
        <v>2020</v>
      </c>
      <c r="C34" s="2" t="s">
        <v>22</v>
      </c>
      <c r="K34" s="2">
        <v>8900000000000</v>
      </c>
    </row>
    <row r="35" spans="1:11" x14ac:dyDescent="0.25">
      <c r="A35" s="2">
        <v>2000000000000</v>
      </c>
      <c r="B35" s="2">
        <v>2020</v>
      </c>
      <c r="C35" s="2" t="s">
        <v>22</v>
      </c>
      <c r="K35" s="2">
        <v>1900000000000</v>
      </c>
    </row>
    <row r="36" spans="1:11" x14ac:dyDescent="0.25">
      <c r="A36" s="2">
        <v>1600000000000</v>
      </c>
      <c r="B36" s="2">
        <v>2020</v>
      </c>
      <c r="C36" s="2" t="s">
        <v>22</v>
      </c>
      <c r="K36" s="2">
        <v>14400000000000</v>
      </c>
    </row>
    <row r="37" spans="1:11" x14ac:dyDescent="0.25">
      <c r="A37" s="2">
        <v>79300000000</v>
      </c>
      <c r="B37" s="2">
        <v>2020</v>
      </c>
      <c r="C37" s="2" t="s">
        <v>22</v>
      </c>
      <c r="K37" s="2">
        <v>3700000000000</v>
      </c>
    </row>
    <row r="38" spans="1:11" x14ac:dyDescent="0.25">
      <c r="A38" s="2">
        <v>8900000000000</v>
      </c>
      <c r="B38" s="2">
        <v>2020</v>
      </c>
      <c r="C38" s="2" t="s">
        <v>20</v>
      </c>
      <c r="K38" s="2">
        <v>3000000000000</v>
      </c>
    </row>
    <row r="39" spans="1:11" x14ac:dyDescent="0.25">
      <c r="A39" s="2">
        <v>1900000000000</v>
      </c>
      <c r="B39" s="2">
        <v>2020</v>
      </c>
      <c r="C39" s="2" t="s">
        <v>22</v>
      </c>
      <c r="K39" s="2">
        <v>2700000000000</v>
      </c>
    </row>
    <row r="40" spans="1:11" x14ac:dyDescent="0.25">
      <c r="A40" s="2">
        <v>117000000000</v>
      </c>
      <c r="B40" s="2">
        <v>2020</v>
      </c>
      <c r="C40" s="2" t="s">
        <v>36</v>
      </c>
      <c r="K40" s="2">
        <v>2500000000000</v>
      </c>
    </row>
    <row r="41" spans="1:11" x14ac:dyDescent="0.25">
      <c r="A41" s="2">
        <v>231000000000</v>
      </c>
      <c r="B41" s="2">
        <v>2020</v>
      </c>
      <c r="C41" s="2" t="s">
        <v>28</v>
      </c>
      <c r="K41" s="2">
        <v>2500000000000</v>
      </c>
    </row>
    <row r="42" spans="1:11" x14ac:dyDescent="0.25">
      <c r="A42" s="2">
        <v>10500000000</v>
      </c>
      <c r="B42" s="2">
        <v>2020</v>
      </c>
      <c r="C42" s="2" t="s">
        <v>22</v>
      </c>
      <c r="K42" s="2">
        <v>79300000000</v>
      </c>
    </row>
    <row r="43" spans="1:11" x14ac:dyDescent="0.25">
      <c r="A43" s="2">
        <v>210000000000</v>
      </c>
      <c r="B43" s="2">
        <v>2020</v>
      </c>
      <c r="C43" s="2" t="s">
        <v>22</v>
      </c>
      <c r="K43" s="2">
        <v>4000000000000</v>
      </c>
    </row>
    <row r="44" spans="1:11" x14ac:dyDescent="0.25">
      <c r="A44" s="2">
        <v>14400000000000</v>
      </c>
      <c r="B44" s="2">
        <v>2020</v>
      </c>
      <c r="C44" s="2" t="s">
        <v>22</v>
      </c>
      <c r="K44" s="2">
        <v>25000000</v>
      </c>
    </row>
    <row r="45" spans="1:11" x14ac:dyDescent="0.25">
      <c r="A45" s="2">
        <v>8900000000000</v>
      </c>
      <c r="B45" s="2">
        <v>2020</v>
      </c>
      <c r="C45" s="2" t="s">
        <v>22</v>
      </c>
      <c r="K45" s="2">
        <v>25000000000</v>
      </c>
    </row>
    <row r="46" spans="1:11" x14ac:dyDescent="0.25">
      <c r="A46" s="2">
        <v>1200000000000</v>
      </c>
      <c r="B46" s="2">
        <v>2020</v>
      </c>
      <c r="C46" s="2" t="s">
        <v>22</v>
      </c>
      <c r="K46" s="2">
        <v>50000000000000</v>
      </c>
    </row>
    <row r="47" spans="1:11" x14ac:dyDescent="0.25">
      <c r="A47" s="2">
        <v>890000000000</v>
      </c>
      <c r="B47" s="2">
        <v>2020</v>
      </c>
      <c r="C47" s="2" t="s">
        <v>22</v>
      </c>
      <c r="K47" s="2">
        <v>1700000000000</v>
      </c>
    </row>
    <row r="48" spans="1:11" x14ac:dyDescent="0.25">
      <c r="A48" s="2">
        <v>8900000000000</v>
      </c>
      <c r="B48" s="2">
        <v>2020</v>
      </c>
      <c r="C48" s="2" t="s">
        <v>22</v>
      </c>
      <c r="K48" s="2">
        <v>117000000000</v>
      </c>
    </row>
    <row r="49" spans="1:11" x14ac:dyDescent="0.25">
      <c r="A49" s="2">
        <v>1900000000000</v>
      </c>
      <c r="B49" s="2">
        <v>2020</v>
      </c>
      <c r="C49" s="2" t="s">
        <v>22</v>
      </c>
      <c r="K49" s="2">
        <v>2000000000000</v>
      </c>
    </row>
    <row r="50" spans="1:11" x14ac:dyDescent="0.25">
      <c r="A50" s="2">
        <v>14400000000000</v>
      </c>
      <c r="B50" s="2">
        <v>2020</v>
      </c>
      <c r="C50" s="2" t="s">
        <v>22</v>
      </c>
      <c r="K50" s="2">
        <v>8900000000000</v>
      </c>
    </row>
    <row r="51" spans="1:11" x14ac:dyDescent="0.25">
      <c r="A51" s="2">
        <v>3700000000000</v>
      </c>
      <c r="B51" s="2">
        <v>2020</v>
      </c>
      <c r="C51" s="2" t="s">
        <v>22</v>
      </c>
      <c r="K51" s="2">
        <v>8900000000000</v>
      </c>
    </row>
    <row r="52" spans="1:11" x14ac:dyDescent="0.25">
      <c r="A52" s="2">
        <v>3000000000000</v>
      </c>
      <c r="B52" s="2">
        <v>2020</v>
      </c>
      <c r="C52" s="2" t="s">
        <v>22</v>
      </c>
      <c r="K52" s="2">
        <v>7100000000000</v>
      </c>
    </row>
    <row r="53" spans="1:11" x14ac:dyDescent="0.25">
      <c r="A53" s="2">
        <v>2700000000000</v>
      </c>
      <c r="B53" s="2">
        <v>2020</v>
      </c>
      <c r="C53" s="2" t="s">
        <v>22</v>
      </c>
      <c r="K53" s="2">
        <v>3040000000000</v>
      </c>
    </row>
    <row r="54" spans="1:11" x14ac:dyDescent="0.25">
      <c r="A54" s="2">
        <v>2500000000000</v>
      </c>
      <c r="B54" s="2">
        <v>2020</v>
      </c>
      <c r="C54" s="2" t="s">
        <v>22</v>
      </c>
      <c r="K54" s="2">
        <v>3040000000000</v>
      </c>
    </row>
    <row r="55" spans="1:11" x14ac:dyDescent="0.25">
      <c r="A55" s="2">
        <v>2500000000000</v>
      </c>
      <c r="B55" s="2">
        <v>2020</v>
      </c>
      <c r="C55" s="2" t="s">
        <v>22</v>
      </c>
      <c r="K55" s="2">
        <v>8900000000000</v>
      </c>
    </row>
    <row r="56" spans="1:11" x14ac:dyDescent="0.25">
      <c r="A56" s="2">
        <v>79300000000</v>
      </c>
      <c r="B56" s="2">
        <v>2020</v>
      </c>
      <c r="C56" s="2" t="s">
        <v>20</v>
      </c>
      <c r="K56" s="2">
        <v>23300000000000</v>
      </c>
    </row>
    <row r="57" spans="1:11" x14ac:dyDescent="0.25">
      <c r="A57" s="2">
        <v>4000000000000</v>
      </c>
      <c r="B57" s="2">
        <v>2020</v>
      </c>
      <c r="C57" s="2" t="s">
        <v>22</v>
      </c>
      <c r="K57" s="2">
        <v>250000000000</v>
      </c>
    </row>
    <row r="58" spans="1:11" x14ac:dyDescent="0.25">
      <c r="A58" s="2">
        <v>25000000</v>
      </c>
      <c r="B58" s="2">
        <v>2020</v>
      </c>
      <c r="C58" s="2" t="s">
        <v>22</v>
      </c>
      <c r="K58" s="2">
        <v>40000000000</v>
      </c>
    </row>
    <row r="59" spans="1:11" x14ac:dyDescent="0.25">
      <c r="A59" s="2">
        <v>25000000000</v>
      </c>
      <c r="B59" s="2">
        <v>2020</v>
      </c>
      <c r="C59" s="2" t="s">
        <v>22</v>
      </c>
      <c r="K59" s="2">
        <v>40000000000</v>
      </c>
    </row>
    <row r="60" spans="1:11" x14ac:dyDescent="0.25">
      <c r="A60" s="2">
        <v>50000000000000</v>
      </c>
      <c r="B60" s="2">
        <v>2020</v>
      </c>
      <c r="C60" s="2" t="s">
        <v>22</v>
      </c>
      <c r="K60" s="2">
        <v>40000000000</v>
      </c>
    </row>
    <row r="61" spans="1:11" x14ac:dyDescent="0.25">
      <c r="A61" s="2">
        <v>1700000000000</v>
      </c>
      <c r="B61" s="2">
        <v>2020</v>
      </c>
      <c r="C61" s="2" t="s">
        <v>22</v>
      </c>
      <c r="K61" s="2">
        <v>25000000000</v>
      </c>
    </row>
    <row r="62" spans="1:11" x14ac:dyDescent="0.25">
      <c r="A62" s="2">
        <v>117000000000</v>
      </c>
      <c r="B62" s="2">
        <v>2020</v>
      </c>
      <c r="C62" s="2" t="s">
        <v>22</v>
      </c>
      <c r="K62" s="2">
        <v>15000000000</v>
      </c>
    </row>
    <row r="63" spans="1:11" x14ac:dyDescent="0.25">
      <c r="A63" s="2">
        <v>2000000000000</v>
      </c>
      <c r="B63" s="2">
        <v>2020</v>
      </c>
      <c r="C63" s="2" t="s">
        <v>22</v>
      </c>
      <c r="K63" s="2">
        <v>15000000000</v>
      </c>
    </row>
    <row r="64" spans="1:11" x14ac:dyDescent="0.25">
      <c r="A64" s="2">
        <v>8900000000000</v>
      </c>
      <c r="B64" s="2">
        <v>2020</v>
      </c>
      <c r="C64" s="2" t="s">
        <v>20</v>
      </c>
      <c r="K64" s="2">
        <v>12000000000</v>
      </c>
    </row>
    <row r="65" spans="1:11" x14ac:dyDescent="0.25">
      <c r="A65" s="2">
        <v>8900000000000</v>
      </c>
      <c r="B65" s="2">
        <v>2020</v>
      </c>
      <c r="C65" s="2" t="s">
        <v>20</v>
      </c>
      <c r="K65" s="2">
        <v>12000000000</v>
      </c>
    </row>
    <row r="66" spans="1:11" x14ac:dyDescent="0.25">
      <c r="A66" s="2">
        <v>7100000000000</v>
      </c>
      <c r="B66" s="2">
        <v>2020</v>
      </c>
      <c r="C66" s="2" t="s">
        <v>22</v>
      </c>
      <c r="K66" s="2">
        <v>12000000000</v>
      </c>
    </row>
    <row r="67" spans="1:11" x14ac:dyDescent="0.25">
      <c r="A67" s="2">
        <v>3040000000000</v>
      </c>
      <c r="B67" s="2">
        <v>2020</v>
      </c>
      <c r="C67" s="2" t="s">
        <v>22</v>
      </c>
      <c r="K67" s="2">
        <v>5000000000</v>
      </c>
    </row>
    <row r="68" spans="1:11" x14ac:dyDescent="0.25">
      <c r="A68" s="2">
        <v>3040000000000</v>
      </c>
      <c r="B68" s="2">
        <v>2020</v>
      </c>
      <c r="C68" s="2" t="s">
        <v>22</v>
      </c>
      <c r="K68" s="2">
        <v>30000000000</v>
      </c>
    </row>
    <row r="69" spans="1:11" x14ac:dyDescent="0.25">
      <c r="A69" s="2">
        <v>8900000000000</v>
      </c>
      <c r="B69" s="2">
        <v>2020</v>
      </c>
      <c r="C69" s="2" t="s">
        <v>22</v>
      </c>
      <c r="K69" s="2">
        <v>7500000000000</v>
      </c>
    </row>
    <row r="70" spans="1:11" x14ac:dyDescent="0.25">
      <c r="A70" s="2">
        <v>23300000000000</v>
      </c>
      <c r="B70" s="2">
        <v>2020</v>
      </c>
      <c r="C70" s="2" t="s">
        <v>22</v>
      </c>
      <c r="K70" s="2">
        <v>11100000000000</v>
      </c>
    </row>
    <row r="71" spans="1:11" x14ac:dyDescent="0.25">
      <c r="A71" s="2">
        <v>250000000000</v>
      </c>
      <c r="B71" s="2">
        <v>2020</v>
      </c>
      <c r="C71" s="2" t="s">
        <v>22</v>
      </c>
      <c r="K71" s="2">
        <v>1000000000000</v>
      </c>
    </row>
    <row r="72" spans="1:11" x14ac:dyDescent="0.25">
      <c r="A72" s="2">
        <v>40000000000</v>
      </c>
      <c r="B72" s="2">
        <v>2020</v>
      </c>
      <c r="C72" s="2" t="s">
        <v>22</v>
      </c>
      <c r="K72" s="2">
        <v>21900000000</v>
      </c>
    </row>
    <row r="73" spans="1:11" x14ac:dyDescent="0.25">
      <c r="A73" s="2">
        <v>40000000000</v>
      </c>
      <c r="B73" s="2">
        <v>2020</v>
      </c>
      <c r="C73" s="2" t="s">
        <v>22</v>
      </c>
      <c r="K73" s="2">
        <v>117000000000</v>
      </c>
    </row>
    <row r="74" spans="1:11" x14ac:dyDescent="0.25">
      <c r="A74" s="2">
        <v>40000000000</v>
      </c>
      <c r="B74" s="2">
        <v>2020</v>
      </c>
      <c r="C74" s="2" t="s">
        <v>22</v>
      </c>
      <c r="K74" s="2">
        <v>16206000</v>
      </c>
    </row>
    <row r="75" spans="1:11" x14ac:dyDescent="0.25">
      <c r="A75" s="2">
        <v>25000000000</v>
      </c>
      <c r="B75" s="2">
        <v>2020</v>
      </c>
      <c r="C75" s="2" t="s">
        <v>22</v>
      </c>
      <c r="K75" s="2">
        <v>60000000000</v>
      </c>
    </row>
    <row r="76" spans="1:11" x14ac:dyDescent="0.25">
      <c r="A76" s="2">
        <v>15000000000</v>
      </c>
      <c r="B76" s="2">
        <v>2020</v>
      </c>
      <c r="C76" s="2" t="s">
        <v>22</v>
      </c>
      <c r="K76" s="2">
        <v>7100000000000</v>
      </c>
    </row>
    <row r="77" spans="1:11" x14ac:dyDescent="0.25">
      <c r="A77" s="2">
        <v>15000000000</v>
      </c>
      <c r="B77" s="2">
        <v>2020</v>
      </c>
      <c r="C77" s="2" t="s">
        <v>22</v>
      </c>
      <c r="K77" s="2">
        <v>397000000000</v>
      </c>
    </row>
    <row r="78" spans="1:11" x14ac:dyDescent="0.25">
      <c r="A78" s="2">
        <v>12000000000</v>
      </c>
      <c r="B78" s="2">
        <v>2020</v>
      </c>
      <c r="C78" s="2" t="s">
        <v>22</v>
      </c>
      <c r="K78" s="2">
        <v>202000000000</v>
      </c>
    </row>
    <row r="79" spans="1:11" x14ac:dyDescent="0.25">
      <c r="A79" s="2">
        <v>12000000000</v>
      </c>
      <c r="B79" s="2">
        <v>2020</v>
      </c>
      <c r="C79" s="2" t="s">
        <v>22</v>
      </c>
      <c r="K79" s="2">
        <v>69000000000</v>
      </c>
    </row>
    <row r="80" spans="1:11" x14ac:dyDescent="0.25">
      <c r="A80" s="2">
        <v>12000000000</v>
      </c>
      <c r="B80" s="2">
        <v>2020</v>
      </c>
      <c r="C80" s="2" t="s">
        <v>22</v>
      </c>
      <c r="K80" s="2">
        <v>445000000000</v>
      </c>
    </row>
    <row r="81" spans="1:22" x14ac:dyDescent="0.25">
      <c r="A81" s="2">
        <v>5000000000</v>
      </c>
      <c r="B81" s="2">
        <v>2020</v>
      </c>
      <c r="C81" s="2" t="s">
        <v>22</v>
      </c>
      <c r="K81" s="2">
        <v>36000000000</v>
      </c>
    </row>
    <row r="82" spans="1:22" x14ac:dyDescent="0.25">
      <c r="A82" s="2">
        <v>30000000000</v>
      </c>
      <c r="B82" s="2">
        <v>2020</v>
      </c>
      <c r="C82" s="2" t="s">
        <v>22</v>
      </c>
      <c r="K82" s="2">
        <v>1290000000000</v>
      </c>
    </row>
    <row r="83" spans="1:22" x14ac:dyDescent="0.25">
      <c r="A83" s="2">
        <v>7500000000000</v>
      </c>
      <c r="B83" s="2">
        <v>2020</v>
      </c>
      <c r="C83" s="2" t="s">
        <v>20</v>
      </c>
      <c r="K83" s="2">
        <v>1290000000</v>
      </c>
    </row>
    <row r="84" spans="1:22" x14ac:dyDescent="0.25">
      <c r="A84" s="2">
        <v>11100000000000</v>
      </c>
      <c r="B84" s="2">
        <v>2020</v>
      </c>
      <c r="C84" s="2" t="s">
        <v>42</v>
      </c>
      <c r="K84" s="2">
        <v>8900000000000</v>
      </c>
    </row>
    <row r="85" spans="1:22" x14ac:dyDescent="0.25">
      <c r="A85" s="2">
        <v>1000000000000</v>
      </c>
      <c r="B85" s="2">
        <v>2020</v>
      </c>
      <c r="C85" s="2" t="s">
        <v>20</v>
      </c>
      <c r="K85" s="2">
        <v>471000000000</v>
      </c>
    </row>
    <row r="86" spans="1:22" x14ac:dyDescent="0.25">
      <c r="A86" s="2">
        <v>21900000000</v>
      </c>
      <c r="B86" s="2">
        <v>2020</v>
      </c>
      <c r="C86" s="2" t="s">
        <v>22</v>
      </c>
    </row>
    <row r="87" spans="1:22" x14ac:dyDescent="0.25">
      <c r="A87" s="2">
        <v>117000000000</v>
      </c>
      <c r="B87" s="2">
        <v>2020</v>
      </c>
      <c r="C87" s="2" t="s">
        <v>28</v>
      </c>
      <c r="E87" s="3">
        <v>2010</v>
      </c>
      <c r="F87" s="3">
        <v>2012</v>
      </c>
      <c r="G87" s="3">
        <v>2013</v>
      </c>
      <c r="H87" s="3">
        <v>2015</v>
      </c>
      <c r="I87" s="3">
        <v>2016</v>
      </c>
      <c r="J87" s="3">
        <v>2018</v>
      </c>
      <c r="K87" s="3">
        <v>2019</v>
      </c>
      <c r="L87" s="3">
        <v>2020</v>
      </c>
      <c r="M87" s="3">
        <v>2021</v>
      </c>
      <c r="N87" s="3">
        <v>2022</v>
      </c>
      <c r="O87" s="3">
        <v>2023</v>
      </c>
      <c r="P87" s="3">
        <v>2024</v>
      </c>
      <c r="Q87" s="3">
        <v>2025</v>
      </c>
      <c r="R87" s="3">
        <v>2026</v>
      </c>
      <c r="S87" s="3">
        <v>2027</v>
      </c>
      <c r="T87" s="3">
        <v>2030</v>
      </c>
      <c r="U87" s="3">
        <v>2035</v>
      </c>
      <c r="V87" s="3">
        <v>2036</v>
      </c>
    </row>
    <row r="88" spans="1:22" x14ac:dyDescent="0.25">
      <c r="A88" s="2">
        <v>16206000</v>
      </c>
      <c r="B88" s="2">
        <v>2020</v>
      </c>
      <c r="C88" s="2" t="s">
        <v>22</v>
      </c>
      <c r="D88" t="s">
        <v>4</v>
      </c>
      <c r="E88">
        <f>MIN(D2)</f>
        <v>10000000</v>
      </c>
      <c r="F88" s="2">
        <v>4800000000000</v>
      </c>
      <c r="G88" s="2">
        <v>1300000000000</v>
      </c>
      <c r="H88">
        <f>MIN(G2:G3)</f>
        <v>2000000000</v>
      </c>
      <c r="I88" s="2">
        <v>2800000000</v>
      </c>
      <c r="J88">
        <f>MIN(I2:I3)</f>
        <v>60000000000</v>
      </c>
      <c r="K88">
        <f>MIN(J2:J7)</f>
        <v>19400000000</v>
      </c>
      <c r="L88" s="2">
        <f t="shared" ref="L88:V88" si="0">MIN(K2:K7)</f>
        <v>8000000000</v>
      </c>
      <c r="M88" s="2">
        <f t="shared" si="0"/>
        <v>1600000000</v>
      </c>
      <c r="N88" s="2">
        <f t="shared" si="0"/>
        <v>17000000000</v>
      </c>
      <c r="O88" s="2">
        <f t="shared" si="0"/>
        <v>2200000000</v>
      </c>
      <c r="P88" s="2">
        <f t="shared" si="0"/>
        <v>15000000000</v>
      </c>
      <c r="Q88" s="2">
        <f t="shared" si="0"/>
        <v>14610000000</v>
      </c>
      <c r="R88" s="2">
        <f t="shared" si="0"/>
        <v>19000000000000</v>
      </c>
      <c r="S88" s="2">
        <f t="shared" si="0"/>
        <v>280000000</v>
      </c>
      <c r="T88" s="2">
        <f t="shared" si="0"/>
        <v>1250000000000</v>
      </c>
      <c r="U88" s="2">
        <f t="shared" si="0"/>
        <v>15000000000000</v>
      </c>
      <c r="V88" s="2">
        <f t="shared" si="0"/>
        <v>15000000000000</v>
      </c>
    </row>
    <row r="89" spans="1:22" x14ac:dyDescent="0.25">
      <c r="A89" s="2">
        <v>60000000000</v>
      </c>
      <c r="B89" s="2">
        <v>2020</v>
      </c>
      <c r="C89" s="2" t="s">
        <v>20</v>
      </c>
      <c r="D89" t="s">
        <v>1</v>
      </c>
      <c r="E89" s="2">
        <v>10000000</v>
      </c>
      <c r="F89" s="2">
        <v>4800000000000</v>
      </c>
      <c r="G89" s="2">
        <v>1300000000000</v>
      </c>
      <c r="H89">
        <f>_xlfn.QUARTILE.INC(G2:G3,1)</f>
        <v>168000000000</v>
      </c>
      <c r="I89" s="2">
        <v>2800000000</v>
      </c>
      <c r="J89">
        <f>_xlfn.QUARTILE.INC(I2:I3,1)</f>
        <v>82447500000</v>
      </c>
      <c r="K89">
        <f>_xlfn.QUARTILE.INC(J2:J7,1)</f>
        <v>103500000000</v>
      </c>
      <c r="L89" s="2">
        <f t="shared" ref="L89:V89" si="1">_xlfn.QUARTILE.INC(K2:K7,1)</f>
        <v>34000000000</v>
      </c>
      <c r="M89" s="2">
        <f t="shared" si="1"/>
        <v>4840000000</v>
      </c>
      <c r="N89" s="2">
        <f t="shared" si="1"/>
        <v>26750000000</v>
      </c>
      <c r="O89" s="2">
        <f t="shared" si="1"/>
        <v>5110000000</v>
      </c>
      <c r="P89" s="2">
        <f t="shared" si="1"/>
        <v>26250000000</v>
      </c>
      <c r="Q89" s="2">
        <f t="shared" si="1"/>
        <v>3375000000000</v>
      </c>
      <c r="R89" s="2">
        <f t="shared" si="1"/>
        <v>19000000000000</v>
      </c>
      <c r="S89" s="2">
        <f t="shared" si="1"/>
        <v>280000000</v>
      </c>
      <c r="T89" s="2">
        <f t="shared" si="1"/>
        <v>7725000000000</v>
      </c>
      <c r="U89" s="2">
        <f t="shared" si="1"/>
        <v>15000000000000</v>
      </c>
      <c r="V89" s="2">
        <f t="shared" si="1"/>
        <v>21500000000000</v>
      </c>
    </row>
    <row r="90" spans="1:22" x14ac:dyDescent="0.25">
      <c r="A90" s="2">
        <v>7100000000000</v>
      </c>
      <c r="B90" s="2">
        <v>2020</v>
      </c>
      <c r="C90" s="2" t="s">
        <v>20</v>
      </c>
      <c r="D90" t="s">
        <v>201</v>
      </c>
      <c r="E90" s="2">
        <v>10000000</v>
      </c>
      <c r="F90" s="2">
        <v>4800000000000</v>
      </c>
      <c r="G90" s="2">
        <v>1300000000000</v>
      </c>
      <c r="H90">
        <f>MEDIAN(G2:G3)</f>
        <v>334000000000</v>
      </c>
      <c r="I90" s="2">
        <v>2800000000</v>
      </c>
      <c r="J90">
        <f>MEDIAN(I2:I3)</f>
        <v>104895000000</v>
      </c>
      <c r="K90">
        <f>MEDIAN(J2:J7)</f>
        <v>372500000000</v>
      </c>
      <c r="L90" s="2">
        <f t="shared" ref="L90:V90" si="2">MEDIAN(K2:K7)</f>
        <v>403500000000</v>
      </c>
      <c r="M90" s="2">
        <f t="shared" si="2"/>
        <v>15335000000</v>
      </c>
      <c r="N90" s="2">
        <f t="shared" si="2"/>
        <v>320000000000</v>
      </c>
      <c r="O90" s="2">
        <f t="shared" si="2"/>
        <v>7690000000</v>
      </c>
      <c r="P90" s="2">
        <f t="shared" si="2"/>
        <v>815000000000</v>
      </c>
      <c r="Q90" s="2">
        <f t="shared" si="2"/>
        <v>7800000000000</v>
      </c>
      <c r="R90" s="2">
        <f t="shared" si="2"/>
        <v>19000000000000</v>
      </c>
      <c r="S90" s="2">
        <f t="shared" si="2"/>
        <v>280000000</v>
      </c>
      <c r="T90" s="2">
        <f t="shared" si="2"/>
        <v>14200000000000</v>
      </c>
      <c r="U90" s="2">
        <f t="shared" si="2"/>
        <v>15000000000000</v>
      </c>
      <c r="V90" s="2">
        <f t="shared" si="2"/>
        <v>28000000000000</v>
      </c>
    </row>
    <row r="91" spans="1:22" x14ac:dyDescent="0.25">
      <c r="A91" s="2">
        <v>397000000000</v>
      </c>
      <c r="B91" s="2">
        <v>2020</v>
      </c>
      <c r="C91" s="2" t="s">
        <v>20</v>
      </c>
      <c r="D91" t="s">
        <v>3</v>
      </c>
      <c r="E91" s="2">
        <v>10000000</v>
      </c>
      <c r="F91" s="2">
        <v>4800000000000</v>
      </c>
      <c r="G91" s="2">
        <v>1300000000000</v>
      </c>
      <c r="H91">
        <f>_xlfn.QUARTILE.INC(G2:G3,3)</f>
        <v>500000000000</v>
      </c>
      <c r="I91" s="2">
        <v>2800000000</v>
      </c>
      <c r="J91">
        <f>_xlfn.QUARTILE.INC(I2:I3,3)</f>
        <v>127342500000</v>
      </c>
      <c r="K91">
        <f>_xlfn.QUARTILE.INC(J2:J7,3)</f>
        <v>572500000000</v>
      </c>
      <c r="L91" s="2">
        <f t="shared" ref="L91:V91" si="3">_xlfn.QUARTILE.INC(K2:K7,3)</f>
        <v>1457750000000</v>
      </c>
      <c r="M91" s="2">
        <f t="shared" si="3"/>
        <v>1518562500000</v>
      </c>
      <c r="N91" s="2">
        <f t="shared" si="3"/>
        <v>637250000000</v>
      </c>
      <c r="O91" s="2">
        <f t="shared" si="3"/>
        <v>13850000000</v>
      </c>
      <c r="P91" s="2">
        <f t="shared" si="3"/>
        <v>1700000000000</v>
      </c>
      <c r="Q91" s="2">
        <f t="shared" si="3"/>
        <v>11100000000000</v>
      </c>
      <c r="R91" s="2">
        <f t="shared" si="3"/>
        <v>19000000000000</v>
      </c>
      <c r="S91" s="2">
        <f t="shared" si="3"/>
        <v>280000000</v>
      </c>
      <c r="T91" s="2">
        <f t="shared" si="3"/>
        <v>29530000000000</v>
      </c>
      <c r="U91" s="2">
        <f t="shared" si="3"/>
        <v>15000000000000</v>
      </c>
      <c r="V91" s="2">
        <f t="shared" si="3"/>
        <v>34500000000000</v>
      </c>
    </row>
    <row r="92" spans="1:22" x14ac:dyDescent="0.25">
      <c r="A92" s="2">
        <v>202000000000</v>
      </c>
      <c r="B92" s="2">
        <v>2020</v>
      </c>
      <c r="C92" s="2" t="s">
        <v>22</v>
      </c>
      <c r="D92" t="s">
        <v>0</v>
      </c>
      <c r="E92" s="2">
        <v>10000000</v>
      </c>
      <c r="F92" s="2">
        <v>4800000000000</v>
      </c>
      <c r="G92" s="2">
        <v>1300000000000</v>
      </c>
      <c r="H92">
        <f>MAX(G2:G3)</f>
        <v>666000000000</v>
      </c>
      <c r="I92" s="2">
        <v>2800000000</v>
      </c>
      <c r="J92">
        <f>MAX(I2:I3)</f>
        <v>149790000000</v>
      </c>
      <c r="K92">
        <f>MAX(J2:J7)</f>
        <v>947290000000</v>
      </c>
      <c r="L92" s="2">
        <f t="shared" ref="L92:V92" si="4">MAX(K2:K7)</f>
        <v>7100000000000</v>
      </c>
      <c r="M92" s="2">
        <f t="shared" si="4"/>
        <v>6000000000000</v>
      </c>
      <c r="N92" s="2">
        <f t="shared" si="4"/>
        <v>1200000000000</v>
      </c>
      <c r="O92" s="2">
        <f t="shared" si="4"/>
        <v>27500000000</v>
      </c>
      <c r="P92" s="2">
        <f t="shared" si="4"/>
        <v>2000000000000</v>
      </c>
      <c r="Q92" s="2">
        <f t="shared" si="4"/>
        <v>14400000000000</v>
      </c>
      <c r="R92" s="2">
        <f t="shared" si="4"/>
        <v>19000000000000</v>
      </c>
      <c r="S92" s="2">
        <f t="shared" si="4"/>
        <v>280000000</v>
      </c>
      <c r="T92" s="2">
        <f t="shared" si="4"/>
        <v>44860000000000</v>
      </c>
      <c r="U92" s="2">
        <f t="shared" si="4"/>
        <v>15000000000000</v>
      </c>
      <c r="V92" s="2">
        <f t="shared" si="4"/>
        <v>41000000000000</v>
      </c>
    </row>
    <row r="93" spans="1:22" x14ac:dyDescent="0.25">
      <c r="A93" s="2">
        <v>69000000000</v>
      </c>
      <c r="B93" s="2">
        <v>2020</v>
      </c>
      <c r="C93" s="2" t="s">
        <v>22</v>
      </c>
    </row>
    <row r="94" spans="1:22" x14ac:dyDescent="0.25">
      <c r="A94" s="2">
        <v>445000000000</v>
      </c>
      <c r="B94" s="2">
        <v>2020</v>
      </c>
      <c r="C94" s="2" t="s">
        <v>22</v>
      </c>
    </row>
    <row r="95" spans="1:22" x14ac:dyDescent="0.25">
      <c r="A95" s="2">
        <v>36000000000</v>
      </c>
      <c r="B95" s="2">
        <v>2020</v>
      </c>
      <c r="C95" s="2" t="s">
        <v>22</v>
      </c>
    </row>
    <row r="96" spans="1:22" x14ac:dyDescent="0.25">
      <c r="A96" s="2">
        <v>1290000000000</v>
      </c>
      <c r="B96" s="2">
        <v>2020</v>
      </c>
      <c r="C96" s="2" t="s">
        <v>22</v>
      </c>
    </row>
    <row r="97" spans="1:3" x14ac:dyDescent="0.25">
      <c r="A97" s="2">
        <v>1290000000</v>
      </c>
      <c r="B97" s="2">
        <v>2020</v>
      </c>
      <c r="C97" s="2" t="s">
        <v>22</v>
      </c>
    </row>
    <row r="98" spans="1:3" x14ac:dyDescent="0.25">
      <c r="A98" s="2">
        <v>8900000000000</v>
      </c>
      <c r="B98" s="2">
        <v>2020</v>
      </c>
      <c r="C98" s="2" t="s">
        <v>20</v>
      </c>
    </row>
    <row r="99" spans="1:3" x14ac:dyDescent="0.25">
      <c r="A99" s="2">
        <v>471000000000</v>
      </c>
      <c r="B99" s="2">
        <v>2020</v>
      </c>
      <c r="C99" s="2" t="s">
        <v>20</v>
      </c>
    </row>
    <row r="100" spans="1:3" x14ac:dyDescent="0.25">
      <c r="A100" s="2">
        <v>1600000000</v>
      </c>
      <c r="B100" s="2">
        <v>2021</v>
      </c>
      <c r="C100" s="2" t="s">
        <v>22</v>
      </c>
    </row>
    <row r="101" spans="1:3" x14ac:dyDescent="0.25">
      <c r="A101" s="2">
        <v>5920000000</v>
      </c>
      <c r="B101" s="2">
        <v>2021</v>
      </c>
      <c r="C101" s="2" t="s">
        <v>22</v>
      </c>
    </row>
    <row r="102" spans="1:3" x14ac:dyDescent="0.25">
      <c r="A102" s="2">
        <v>6000000000000</v>
      </c>
      <c r="B102" s="2">
        <v>2021</v>
      </c>
      <c r="C102" s="2" t="s">
        <v>22</v>
      </c>
    </row>
    <row r="103" spans="1:3" x14ac:dyDescent="0.25">
      <c r="A103" s="2">
        <v>24750000000</v>
      </c>
      <c r="B103" s="2">
        <v>2021</v>
      </c>
      <c r="C103" s="2" t="s">
        <v>22</v>
      </c>
    </row>
    <row r="104" spans="1:3" x14ac:dyDescent="0.25">
      <c r="A104" s="2">
        <v>1200000000000</v>
      </c>
      <c r="B104" s="2">
        <v>2022</v>
      </c>
      <c r="C104" s="2" t="s">
        <v>22</v>
      </c>
    </row>
    <row r="105" spans="1:3" x14ac:dyDescent="0.25">
      <c r="A105" s="2">
        <v>651000000000</v>
      </c>
      <c r="B105" s="2">
        <v>2022</v>
      </c>
      <c r="C105" s="2" t="s">
        <v>32</v>
      </c>
    </row>
    <row r="106" spans="1:3" x14ac:dyDescent="0.25">
      <c r="A106" s="2">
        <v>596000000000</v>
      </c>
      <c r="B106" s="2">
        <v>2022</v>
      </c>
      <c r="C106" s="2" t="s">
        <v>22</v>
      </c>
    </row>
    <row r="107" spans="1:3" x14ac:dyDescent="0.25">
      <c r="A107" s="2">
        <v>17000000000</v>
      </c>
      <c r="B107" s="2">
        <v>2022</v>
      </c>
      <c r="C107" s="2" t="s">
        <v>22</v>
      </c>
    </row>
    <row r="108" spans="1:3" x14ac:dyDescent="0.25">
      <c r="A108" s="2">
        <v>21000000000</v>
      </c>
      <c r="B108" s="2">
        <v>2022</v>
      </c>
      <c r="C108" s="2" t="s">
        <v>22</v>
      </c>
    </row>
    <row r="109" spans="1:3" x14ac:dyDescent="0.25">
      <c r="A109" s="2">
        <v>44000000000</v>
      </c>
      <c r="B109" s="2">
        <v>2022</v>
      </c>
      <c r="C109" s="2" t="s">
        <v>22</v>
      </c>
    </row>
    <row r="110" spans="1:3" x14ac:dyDescent="0.25">
      <c r="A110" s="2">
        <v>176000000000</v>
      </c>
      <c r="B110" s="2">
        <v>2022</v>
      </c>
      <c r="C110" s="2" t="s">
        <v>22</v>
      </c>
    </row>
    <row r="111" spans="1:3" x14ac:dyDescent="0.25">
      <c r="A111" s="2">
        <v>213000000000</v>
      </c>
      <c r="B111" s="2">
        <v>2022</v>
      </c>
      <c r="C111" s="2" t="s">
        <v>22</v>
      </c>
    </row>
    <row r="112" spans="1:3" x14ac:dyDescent="0.25">
      <c r="A112" s="2">
        <v>18020000000</v>
      </c>
      <c r="B112" s="2">
        <v>2022</v>
      </c>
      <c r="C112" s="2" t="s">
        <v>22</v>
      </c>
    </row>
    <row r="113" spans="1:3" x14ac:dyDescent="0.25">
      <c r="A113" s="2">
        <v>838600000</v>
      </c>
      <c r="B113" s="2">
        <v>2022</v>
      </c>
      <c r="C113" s="2" t="s">
        <v>22</v>
      </c>
    </row>
    <row r="114" spans="1:3" x14ac:dyDescent="0.25">
      <c r="A114" s="2">
        <v>152300000</v>
      </c>
      <c r="B114" s="2">
        <v>2022</v>
      </c>
      <c r="C114" s="2" t="s">
        <v>22</v>
      </c>
    </row>
    <row r="115" spans="1:3" x14ac:dyDescent="0.25">
      <c r="A115" s="2">
        <v>14400000000000</v>
      </c>
      <c r="B115" s="2">
        <v>2022</v>
      </c>
      <c r="C115" s="2" t="s">
        <v>22</v>
      </c>
    </row>
    <row r="116" spans="1:3" x14ac:dyDescent="0.25">
      <c r="A116" s="2">
        <v>3700000000000</v>
      </c>
      <c r="B116" s="2">
        <v>2022</v>
      </c>
      <c r="C116" s="2" t="s">
        <v>22</v>
      </c>
    </row>
    <row r="117" spans="1:3" x14ac:dyDescent="0.25">
      <c r="A117" s="2">
        <v>3000000000000</v>
      </c>
      <c r="B117" s="2">
        <v>2022</v>
      </c>
      <c r="C117" s="2" t="s">
        <v>22</v>
      </c>
    </row>
    <row r="118" spans="1:3" x14ac:dyDescent="0.25">
      <c r="A118" s="2">
        <v>2500000000000</v>
      </c>
      <c r="B118" s="2">
        <v>2022</v>
      </c>
      <c r="C118" s="2" t="s">
        <v>22</v>
      </c>
    </row>
    <row r="119" spans="1:3" x14ac:dyDescent="0.25">
      <c r="A119" s="2">
        <v>2500000000000</v>
      </c>
      <c r="B119" s="2">
        <v>2022</v>
      </c>
      <c r="C119" s="2" t="s">
        <v>22</v>
      </c>
    </row>
    <row r="120" spans="1:3" x14ac:dyDescent="0.25">
      <c r="A120" s="2">
        <v>596000000000</v>
      </c>
      <c r="B120" s="2">
        <v>2022</v>
      </c>
      <c r="C120" s="2" t="s">
        <v>28</v>
      </c>
    </row>
    <row r="121" spans="1:3" x14ac:dyDescent="0.25">
      <c r="A121" s="2">
        <v>2700000000000</v>
      </c>
      <c r="B121" s="2">
        <v>2022</v>
      </c>
      <c r="C121" s="2" t="s">
        <v>22</v>
      </c>
    </row>
    <row r="122" spans="1:3" x14ac:dyDescent="0.25">
      <c r="A122" s="2">
        <v>9300000000</v>
      </c>
      <c r="B122" s="2">
        <v>2023</v>
      </c>
      <c r="C122" s="2" t="s">
        <v>22</v>
      </c>
    </row>
    <row r="123" spans="1:3" x14ac:dyDescent="0.25">
      <c r="A123" s="2">
        <v>6080000000</v>
      </c>
      <c r="B123" s="2">
        <v>2023</v>
      </c>
      <c r="C123" s="2" t="s">
        <v>22</v>
      </c>
    </row>
    <row r="124" spans="1:3" x14ac:dyDescent="0.25">
      <c r="A124" s="2">
        <v>2200000000</v>
      </c>
      <c r="B124" s="2">
        <v>2023</v>
      </c>
      <c r="C124" s="2" t="s">
        <v>22</v>
      </c>
    </row>
    <row r="125" spans="1:3" x14ac:dyDescent="0.25">
      <c r="A125" s="2">
        <v>27500000000</v>
      </c>
      <c r="B125" s="2">
        <v>2023</v>
      </c>
      <c r="C125" s="2" t="s">
        <v>22</v>
      </c>
    </row>
    <row r="126" spans="1:3" x14ac:dyDescent="0.25">
      <c r="A126" s="2">
        <v>30000000000</v>
      </c>
      <c r="B126" s="2">
        <v>2024</v>
      </c>
      <c r="C126" s="2" t="s">
        <v>22</v>
      </c>
    </row>
    <row r="127" spans="1:3" x14ac:dyDescent="0.25">
      <c r="A127" s="2">
        <v>1600000000000</v>
      </c>
      <c r="B127" s="2">
        <v>2024</v>
      </c>
      <c r="C127" s="2" t="s">
        <v>22</v>
      </c>
    </row>
    <row r="128" spans="1:3" x14ac:dyDescent="0.25">
      <c r="A128" s="2">
        <v>15000000000</v>
      </c>
      <c r="B128" s="2">
        <v>2024</v>
      </c>
      <c r="C128" s="2" t="s">
        <v>22</v>
      </c>
    </row>
    <row r="129" spans="1:3" x14ac:dyDescent="0.25">
      <c r="A129" s="2">
        <v>2000000000000</v>
      </c>
      <c r="B129" s="2">
        <v>2024</v>
      </c>
      <c r="C129" s="2" t="s">
        <v>22</v>
      </c>
    </row>
    <row r="130" spans="1:3" x14ac:dyDescent="0.25">
      <c r="A130" s="2">
        <v>3000000000000</v>
      </c>
      <c r="B130" s="2">
        <v>2025</v>
      </c>
      <c r="C130" s="2" t="s">
        <v>20</v>
      </c>
    </row>
    <row r="131" spans="1:3" x14ac:dyDescent="0.25">
      <c r="A131" s="2">
        <v>11100000000000</v>
      </c>
      <c r="B131" s="2">
        <v>2025</v>
      </c>
      <c r="C131" s="2" t="s">
        <v>22</v>
      </c>
    </row>
    <row r="132" spans="1:3" x14ac:dyDescent="0.25">
      <c r="A132" s="2">
        <v>11100000000000</v>
      </c>
      <c r="B132" s="2">
        <v>2025</v>
      </c>
      <c r="C132" s="2" t="s">
        <v>28</v>
      </c>
    </row>
    <row r="133" spans="1:3" x14ac:dyDescent="0.25">
      <c r="A133" s="2">
        <v>4500000000000</v>
      </c>
      <c r="B133" s="2">
        <v>2025</v>
      </c>
      <c r="C133" s="2" t="s">
        <v>22</v>
      </c>
    </row>
    <row r="134" spans="1:3" x14ac:dyDescent="0.25">
      <c r="A134" s="2">
        <v>14400000000000</v>
      </c>
      <c r="B134" s="2">
        <v>2025</v>
      </c>
      <c r="C134" s="2" t="s">
        <v>20</v>
      </c>
    </row>
    <row r="135" spans="1:3" x14ac:dyDescent="0.25">
      <c r="A135" s="2">
        <v>14610000000</v>
      </c>
      <c r="B135" s="2">
        <v>2025</v>
      </c>
      <c r="C135" s="2" t="s">
        <v>22</v>
      </c>
    </row>
    <row r="136" spans="1:3" x14ac:dyDescent="0.25">
      <c r="A136" s="2">
        <v>14610000000</v>
      </c>
      <c r="B136" s="2">
        <v>2025</v>
      </c>
      <c r="C136" s="2" t="s">
        <v>28</v>
      </c>
    </row>
    <row r="137" spans="1:3" x14ac:dyDescent="0.25">
      <c r="A137" s="2">
        <v>6200000000000</v>
      </c>
      <c r="B137" s="2">
        <v>2025</v>
      </c>
      <c r="C137" s="2" t="s">
        <v>22</v>
      </c>
    </row>
    <row r="138" spans="1:3" x14ac:dyDescent="0.25">
      <c r="A138" s="2">
        <v>2990000000000</v>
      </c>
      <c r="B138" s="2">
        <v>2025</v>
      </c>
      <c r="C138" s="2" t="s">
        <v>20</v>
      </c>
    </row>
    <row r="139" spans="1:3" x14ac:dyDescent="0.25">
      <c r="A139" s="2">
        <v>2500000000000</v>
      </c>
      <c r="B139" s="2">
        <v>2025</v>
      </c>
      <c r="C139" s="2" t="s">
        <v>22</v>
      </c>
    </row>
    <row r="140" spans="1:3" x14ac:dyDescent="0.25">
      <c r="A140" s="2">
        <v>1120000000000</v>
      </c>
      <c r="B140" s="2">
        <v>2025</v>
      </c>
      <c r="C140" s="2" t="s">
        <v>22</v>
      </c>
    </row>
    <row r="141" spans="1:3" x14ac:dyDescent="0.25">
      <c r="A141" s="2">
        <v>11000000000000</v>
      </c>
      <c r="B141" s="2">
        <v>2025</v>
      </c>
      <c r="C141" s="2" t="s">
        <v>22</v>
      </c>
    </row>
    <row r="142" spans="1:3" x14ac:dyDescent="0.25">
      <c r="A142" s="2">
        <v>6200000000000</v>
      </c>
      <c r="B142" s="2">
        <v>2025</v>
      </c>
      <c r="C142" s="2" t="s">
        <v>22</v>
      </c>
    </row>
    <row r="143" spans="1:3" x14ac:dyDescent="0.25">
      <c r="A143" s="2">
        <v>2500000000000</v>
      </c>
      <c r="B143" s="2">
        <v>2025</v>
      </c>
      <c r="C143" s="2" t="s">
        <v>22</v>
      </c>
    </row>
    <row r="144" spans="1:3" x14ac:dyDescent="0.25">
      <c r="A144" s="2">
        <v>2300000000000</v>
      </c>
      <c r="B144" s="2">
        <v>2025</v>
      </c>
      <c r="C144" s="2" t="s">
        <v>22</v>
      </c>
    </row>
    <row r="145" spans="1:3" x14ac:dyDescent="0.25">
      <c r="A145" s="2">
        <v>19000000000000</v>
      </c>
      <c r="B145" s="2">
        <v>2026</v>
      </c>
      <c r="C145" s="2" t="s">
        <v>22</v>
      </c>
    </row>
    <row r="146" spans="1:3" x14ac:dyDescent="0.25">
      <c r="A146" s="2">
        <v>280000000</v>
      </c>
      <c r="B146" s="2">
        <v>2027</v>
      </c>
      <c r="C146" s="2" t="s">
        <v>22</v>
      </c>
    </row>
    <row r="147" spans="1:3" x14ac:dyDescent="0.25">
      <c r="A147" s="2">
        <v>14200000000000</v>
      </c>
      <c r="B147" s="2">
        <v>2030</v>
      </c>
      <c r="C147" s="2" t="s">
        <v>22</v>
      </c>
    </row>
    <row r="148" spans="1:3" x14ac:dyDescent="0.25">
      <c r="A148" s="2">
        <v>1250000000000</v>
      </c>
      <c r="B148" s="2">
        <v>2030</v>
      </c>
      <c r="C148" s="2" t="s">
        <v>22</v>
      </c>
    </row>
    <row r="149" spans="1:3" x14ac:dyDescent="0.25">
      <c r="A149" s="2">
        <v>44860000000000</v>
      </c>
      <c r="B149" s="2">
        <v>2030</v>
      </c>
      <c r="C149" s="2" t="s">
        <v>20</v>
      </c>
    </row>
    <row r="150" spans="1:3" x14ac:dyDescent="0.25">
      <c r="A150" s="2">
        <v>15000000000000</v>
      </c>
      <c r="B150" s="2">
        <v>2035</v>
      </c>
      <c r="C150" s="2" t="s">
        <v>22</v>
      </c>
    </row>
    <row r="151" spans="1:3" x14ac:dyDescent="0.25">
      <c r="A151" s="2">
        <v>15000000000000</v>
      </c>
      <c r="B151" s="2">
        <v>2036</v>
      </c>
      <c r="C151" s="2" t="s">
        <v>42</v>
      </c>
    </row>
    <row r="152" spans="1:3" x14ac:dyDescent="0.25">
      <c r="A152" s="2">
        <v>41000000000000</v>
      </c>
      <c r="B152" s="2">
        <v>2036</v>
      </c>
      <c r="C152" s="2" t="s">
        <v>28</v>
      </c>
    </row>
  </sheetData>
  <sortState ref="A1:C1700">
    <sortCondition ref="B1:B1700"/>
  </sortState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E927-A21D-44B3-B88D-770D7FBC879F}">
  <dimension ref="A1:N44"/>
  <sheetViews>
    <sheetView topLeftCell="B1" workbookViewId="0">
      <selection activeCell="F21" sqref="F21"/>
    </sheetView>
  </sheetViews>
  <sheetFormatPr baseColWidth="10" defaultRowHeight="15" x14ac:dyDescent="0.25"/>
  <cols>
    <col min="1" max="1" width="25" style="2" customWidth="1"/>
    <col min="2" max="2" width="15.7109375" style="2" customWidth="1"/>
    <col min="3" max="3" width="29.85546875" style="2" customWidth="1"/>
    <col min="10" max="11" width="12" bestFit="1" customWidth="1"/>
    <col min="14" max="14" width="12" bestFit="1" customWidth="1"/>
  </cols>
  <sheetData>
    <row r="1" spans="1:13" x14ac:dyDescent="0.25">
      <c r="A1" s="2">
        <v>5800000</v>
      </c>
      <c r="B1" s="2">
        <v>2014</v>
      </c>
      <c r="C1" s="2" t="s">
        <v>29</v>
      </c>
      <c r="D1" s="3">
        <v>2014</v>
      </c>
      <c r="E1" s="3">
        <v>2015</v>
      </c>
      <c r="F1" s="3">
        <v>2016</v>
      </c>
      <c r="G1" s="3">
        <v>2017</v>
      </c>
      <c r="H1" s="3">
        <v>2019</v>
      </c>
      <c r="I1" s="3">
        <v>2020</v>
      </c>
      <c r="J1" s="3">
        <v>2022</v>
      </c>
      <c r="K1" s="3">
        <v>2025</v>
      </c>
      <c r="L1" s="3">
        <v>2028</v>
      </c>
      <c r="M1" s="3">
        <v>2030</v>
      </c>
    </row>
    <row r="2" spans="1:13" x14ac:dyDescent="0.25">
      <c r="A2" s="2">
        <v>10000000000</v>
      </c>
      <c r="B2" s="2">
        <v>2015</v>
      </c>
      <c r="C2" s="2" t="s">
        <v>29</v>
      </c>
      <c r="D2" s="2">
        <v>5800000</v>
      </c>
      <c r="E2" s="2">
        <v>10000000000</v>
      </c>
      <c r="F2" s="2">
        <v>157050000000</v>
      </c>
      <c r="G2" s="2">
        <v>43880000</v>
      </c>
      <c r="H2" s="2">
        <v>195000000000</v>
      </c>
      <c r="I2" s="2">
        <v>10000000000</v>
      </c>
      <c r="J2" s="2">
        <v>7500000000</v>
      </c>
      <c r="K2" s="2">
        <v>1500000000000</v>
      </c>
      <c r="L2" s="2">
        <v>14400000000000</v>
      </c>
      <c r="M2" s="2">
        <v>14200000000000</v>
      </c>
    </row>
    <row r="3" spans="1:13" x14ac:dyDescent="0.25">
      <c r="A3" s="2">
        <v>157050000000</v>
      </c>
      <c r="B3" s="2">
        <v>2016</v>
      </c>
      <c r="C3" s="2" t="s">
        <v>29</v>
      </c>
      <c r="I3" s="2">
        <v>19000000000</v>
      </c>
      <c r="J3" s="2">
        <v>14400000000000</v>
      </c>
      <c r="K3" s="2">
        <v>350000000000</v>
      </c>
      <c r="M3" s="2">
        <v>14200000000</v>
      </c>
    </row>
    <row r="4" spans="1:13" x14ac:dyDescent="0.25">
      <c r="A4" s="2">
        <v>43880000</v>
      </c>
      <c r="B4" s="2">
        <v>2017</v>
      </c>
      <c r="C4" s="2" t="s">
        <v>29</v>
      </c>
      <c r="I4" s="2">
        <v>1200000000000</v>
      </c>
      <c r="J4" s="2">
        <v>14660000</v>
      </c>
      <c r="K4" s="2">
        <v>740000000000</v>
      </c>
    </row>
    <row r="5" spans="1:13" x14ac:dyDescent="0.25">
      <c r="A5" s="2">
        <v>195000000000</v>
      </c>
      <c r="B5" s="2">
        <v>2019</v>
      </c>
      <c r="C5" s="2" t="s">
        <v>29</v>
      </c>
      <c r="I5" s="2">
        <v>70000000000</v>
      </c>
      <c r="K5" s="2">
        <v>1600000000000</v>
      </c>
    </row>
    <row r="6" spans="1:13" x14ac:dyDescent="0.25">
      <c r="A6" s="2">
        <v>10000000000</v>
      </c>
      <c r="B6" s="2">
        <v>2020</v>
      </c>
      <c r="C6" s="2" t="s">
        <v>19</v>
      </c>
      <c r="I6" s="2">
        <v>60000000000</v>
      </c>
      <c r="K6" s="2">
        <v>6200000000000</v>
      </c>
    </row>
    <row r="7" spans="1:13" x14ac:dyDescent="0.25">
      <c r="A7" s="2">
        <v>19000000000</v>
      </c>
      <c r="B7" s="2">
        <v>2020</v>
      </c>
      <c r="C7" s="2" t="s">
        <v>29</v>
      </c>
      <c r="I7" s="2">
        <v>6000000000</v>
      </c>
      <c r="K7" s="2">
        <v>6200000000</v>
      </c>
    </row>
    <row r="8" spans="1:13" x14ac:dyDescent="0.25">
      <c r="A8" s="2">
        <v>1200000000000</v>
      </c>
      <c r="B8" s="2">
        <v>2020</v>
      </c>
      <c r="C8" s="2" t="s">
        <v>29</v>
      </c>
      <c r="I8" s="2">
        <v>7000000000</v>
      </c>
      <c r="K8" s="2">
        <v>14400000000000</v>
      </c>
    </row>
    <row r="9" spans="1:13" x14ac:dyDescent="0.25">
      <c r="A9" s="2">
        <v>70000000000</v>
      </c>
      <c r="B9" s="2">
        <v>2020</v>
      </c>
      <c r="C9" s="2" t="s">
        <v>29</v>
      </c>
      <c r="I9" s="2">
        <v>10000000000</v>
      </c>
      <c r="K9" s="2">
        <v>100000000000</v>
      </c>
    </row>
    <row r="10" spans="1:13" x14ac:dyDescent="0.25">
      <c r="A10" s="2">
        <v>60000000000</v>
      </c>
      <c r="B10" s="2">
        <v>2020</v>
      </c>
      <c r="C10" s="2" t="s">
        <v>29</v>
      </c>
      <c r="I10" s="2">
        <v>33000000000</v>
      </c>
    </row>
    <row r="11" spans="1:13" x14ac:dyDescent="0.25">
      <c r="A11" s="2">
        <v>6000000000</v>
      </c>
      <c r="B11" s="2">
        <v>2020</v>
      </c>
      <c r="C11" s="2" t="s">
        <v>29</v>
      </c>
      <c r="I11" s="2">
        <v>49000000000</v>
      </c>
    </row>
    <row r="12" spans="1:13" x14ac:dyDescent="0.25">
      <c r="A12" s="2">
        <v>7000000000</v>
      </c>
      <c r="B12" s="2">
        <v>2020</v>
      </c>
      <c r="C12" s="2" t="s">
        <v>29</v>
      </c>
      <c r="I12" s="2">
        <v>100000000000</v>
      </c>
    </row>
    <row r="13" spans="1:13" x14ac:dyDescent="0.25">
      <c r="A13" s="2">
        <v>10000000000</v>
      </c>
      <c r="B13" s="2">
        <v>2020</v>
      </c>
      <c r="C13" s="2" t="s">
        <v>29</v>
      </c>
      <c r="I13" s="2">
        <v>22000000000</v>
      </c>
    </row>
    <row r="14" spans="1:13" x14ac:dyDescent="0.25">
      <c r="A14" s="2">
        <v>33000000000</v>
      </c>
      <c r="B14" s="2">
        <v>2020</v>
      </c>
      <c r="C14" s="2" t="s">
        <v>29</v>
      </c>
      <c r="I14" s="2">
        <v>70000000000</v>
      </c>
    </row>
    <row r="15" spans="1:13" x14ac:dyDescent="0.25">
      <c r="A15" s="2">
        <v>49000000000</v>
      </c>
      <c r="B15" s="2">
        <v>2020</v>
      </c>
      <c r="C15" s="2" t="s">
        <v>29</v>
      </c>
      <c r="I15" s="2">
        <v>60000000000</v>
      </c>
    </row>
    <row r="16" spans="1:13" x14ac:dyDescent="0.25">
      <c r="A16" s="2">
        <v>100000000000</v>
      </c>
      <c r="B16" s="2">
        <v>2020</v>
      </c>
      <c r="C16" s="2" t="s">
        <v>29</v>
      </c>
      <c r="I16" s="2">
        <v>1700000000000</v>
      </c>
    </row>
    <row r="17" spans="1:14" x14ac:dyDescent="0.25">
      <c r="A17" s="2">
        <v>22000000000</v>
      </c>
      <c r="B17" s="2">
        <v>2020</v>
      </c>
      <c r="C17" s="2" t="s">
        <v>29</v>
      </c>
      <c r="I17" s="2">
        <v>5500000000000</v>
      </c>
    </row>
    <row r="18" spans="1:14" x14ac:dyDescent="0.25">
      <c r="A18" s="2">
        <v>70000000000</v>
      </c>
      <c r="B18" s="2">
        <v>2020</v>
      </c>
      <c r="C18" s="2" t="s">
        <v>29</v>
      </c>
      <c r="I18" s="2">
        <v>20800000000</v>
      </c>
    </row>
    <row r="19" spans="1:14" x14ac:dyDescent="0.25">
      <c r="A19" s="2">
        <v>60000000000</v>
      </c>
      <c r="B19" s="2">
        <v>2020</v>
      </c>
      <c r="C19" s="2" t="s">
        <v>29</v>
      </c>
      <c r="I19" s="2">
        <v>1500000000000</v>
      </c>
    </row>
    <row r="20" spans="1:14" x14ac:dyDescent="0.25">
      <c r="A20" s="2">
        <v>1700000000000</v>
      </c>
      <c r="B20" s="2">
        <v>2020</v>
      </c>
      <c r="C20" s="2" t="s">
        <v>29</v>
      </c>
      <c r="I20" s="2">
        <v>175000000</v>
      </c>
    </row>
    <row r="21" spans="1:14" x14ac:dyDescent="0.25">
      <c r="A21" s="2">
        <v>5500000000000</v>
      </c>
      <c r="B21" s="2">
        <v>2020</v>
      </c>
      <c r="C21" s="2" t="s">
        <v>29</v>
      </c>
      <c r="I21" s="2">
        <v>53000000</v>
      </c>
    </row>
    <row r="22" spans="1:14" x14ac:dyDescent="0.25">
      <c r="A22" s="2">
        <v>20800000000</v>
      </c>
      <c r="B22" s="2">
        <v>2020</v>
      </c>
      <c r="C22" s="2" t="s">
        <v>29</v>
      </c>
      <c r="I22" s="2">
        <v>1000000000</v>
      </c>
    </row>
    <row r="23" spans="1:14" x14ac:dyDescent="0.25">
      <c r="A23" s="2">
        <v>1500000000000</v>
      </c>
      <c r="B23" s="2">
        <v>2020</v>
      </c>
      <c r="C23" s="2" t="s">
        <v>29</v>
      </c>
      <c r="I23" s="2">
        <v>173000000000</v>
      </c>
    </row>
    <row r="24" spans="1:14" x14ac:dyDescent="0.25">
      <c r="A24" s="2">
        <v>175000000</v>
      </c>
      <c r="B24" s="2">
        <v>2020</v>
      </c>
      <c r="C24" s="2" t="s">
        <v>29</v>
      </c>
      <c r="I24" s="2">
        <v>4000000000000</v>
      </c>
    </row>
    <row r="25" spans="1:14" x14ac:dyDescent="0.25">
      <c r="A25" s="2">
        <v>53000000</v>
      </c>
      <c r="B25" s="2">
        <v>2020</v>
      </c>
      <c r="C25" s="2" t="s">
        <v>29</v>
      </c>
      <c r="I25" s="2">
        <v>1290000000000</v>
      </c>
    </row>
    <row r="26" spans="1:14" x14ac:dyDescent="0.25">
      <c r="A26" s="2">
        <v>1000000000</v>
      </c>
      <c r="B26" s="2">
        <v>2020</v>
      </c>
      <c r="C26" s="2" t="s">
        <v>29</v>
      </c>
      <c r="I26" s="2">
        <v>1500000000000</v>
      </c>
    </row>
    <row r="27" spans="1:14" x14ac:dyDescent="0.25">
      <c r="A27" s="2">
        <v>173000000000</v>
      </c>
      <c r="B27" s="2">
        <v>2020</v>
      </c>
      <c r="C27" s="2" t="s">
        <v>29</v>
      </c>
    </row>
    <row r="28" spans="1:14" x14ac:dyDescent="0.25">
      <c r="A28" s="2">
        <v>4000000000000</v>
      </c>
      <c r="B28" s="2">
        <v>2020</v>
      </c>
      <c r="C28" s="2" t="s">
        <v>29</v>
      </c>
      <c r="E28" s="3">
        <v>2014</v>
      </c>
      <c r="F28" s="3">
        <v>2015</v>
      </c>
      <c r="G28" s="3">
        <v>2016</v>
      </c>
      <c r="H28" s="3">
        <v>2017</v>
      </c>
      <c r="I28" s="3">
        <v>2019</v>
      </c>
      <c r="J28" s="3">
        <v>2020</v>
      </c>
      <c r="K28" s="3">
        <v>2022</v>
      </c>
      <c r="L28" s="3">
        <v>2025</v>
      </c>
      <c r="M28" s="3">
        <v>2028</v>
      </c>
      <c r="N28" s="3">
        <v>2030</v>
      </c>
    </row>
    <row r="29" spans="1:14" x14ac:dyDescent="0.25">
      <c r="A29" s="2">
        <v>1290000000000</v>
      </c>
      <c r="B29" s="2">
        <v>2020</v>
      </c>
      <c r="C29" s="2" t="s">
        <v>29</v>
      </c>
      <c r="D29" t="s">
        <v>4</v>
      </c>
      <c r="E29" s="2">
        <v>5800000</v>
      </c>
      <c r="F29" s="2">
        <v>10000000000</v>
      </c>
      <c r="G29" s="2">
        <v>157050000000</v>
      </c>
      <c r="H29" s="2">
        <v>43880000</v>
      </c>
      <c r="I29" s="2">
        <v>195000000000</v>
      </c>
      <c r="J29">
        <f>MIN(I2:I26)</f>
        <v>53000000</v>
      </c>
      <c r="K29" s="2">
        <f t="shared" ref="K29:N29" si="0">MIN(J2:J26)</f>
        <v>14660000</v>
      </c>
      <c r="L29" s="2">
        <f t="shared" si="0"/>
        <v>6200000000</v>
      </c>
      <c r="M29" s="2">
        <f t="shared" si="0"/>
        <v>14400000000000</v>
      </c>
      <c r="N29" s="2">
        <f t="shared" si="0"/>
        <v>14200000000</v>
      </c>
    </row>
    <row r="30" spans="1:14" x14ac:dyDescent="0.25">
      <c r="A30" s="2">
        <v>1500000000000</v>
      </c>
      <c r="B30" s="2">
        <v>2020</v>
      </c>
      <c r="C30" s="2" t="s">
        <v>29</v>
      </c>
      <c r="D30" t="s">
        <v>1</v>
      </c>
      <c r="E30" s="2">
        <v>5800000</v>
      </c>
      <c r="F30" s="2">
        <v>10000000000</v>
      </c>
      <c r="G30" s="2">
        <v>157050000000</v>
      </c>
      <c r="H30" s="2">
        <v>43880000</v>
      </c>
      <c r="I30" s="2">
        <v>195000000000</v>
      </c>
      <c r="J30">
        <f>_xlfn.QUARTILE.INC(I2:I26,1)</f>
        <v>10000000000</v>
      </c>
      <c r="K30" s="2">
        <f>_xlfn.QUARTILE.INC(J2:J4,1)</f>
        <v>3757330000</v>
      </c>
      <c r="L30" s="2">
        <f t="shared" ref="L30:N30" si="1">_xlfn.QUARTILE.INC(K2:K26,1)</f>
        <v>287500000000</v>
      </c>
      <c r="M30" s="2">
        <f t="shared" si="1"/>
        <v>14400000000000</v>
      </c>
      <c r="N30" s="2">
        <f t="shared" si="1"/>
        <v>3560650000000</v>
      </c>
    </row>
    <row r="31" spans="1:14" x14ac:dyDescent="0.25">
      <c r="A31" s="2">
        <v>7500000000</v>
      </c>
      <c r="B31" s="2">
        <v>2022</v>
      </c>
      <c r="C31" s="2" t="s">
        <v>29</v>
      </c>
      <c r="D31" t="s">
        <v>202</v>
      </c>
      <c r="E31" s="2">
        <v>5800000</v>
      </c>
      <c r="F31" s="2">
        <v>10000000000</v>
      </c>
      <c r="G31" s="2">
        <v>157050000000</v>
      </c>
      <c r="H31" s="2">
        <v>43880000</v>
      </c>
      <c r="I31" s="2">
        <v>195000000000</v>
      </c>
      <c r="J31">
        <f>MEDIAN(I2:I26)</f>
        <v>60000000000</v>
      </c>
      <c r="K31" s="2">
        <f>MEDIAN(J2:J4)</f>
        <v>7500000000</v>
      </c>
      <c r="L31" s="2">
        <f t="shared" ref="L31:M31" si="2">MEDIAN(K2:K26)</f>
        <v>1120000000000</v>
      </c>
      <c r="M31" s="2">
        <f t="shared" si="2"/>
        <v>14400000000000</v>
      </c>
      <c r="N31" s="2">
        <f>MEDIAN(M2:M3)</f>
        <v>7107100000000</v>
      </c>
    </row>
    <row r="32" spans="1:14" x14ac:dyDescent="0.25">
      <c r="A32" s="2">
        <v>14400000000000</v>
      </c>
      <c r="B32" s="2">
        <v>2022</v>
      </c>
      <c r="C32" s="2" t="s">
        <v>29</v>
      </c>
      <c r="D32" t="s">
        <v>3</v>
      </c>
      <c r="E32" s="2">
        <v>5800000</v>
      </c>
      <c r="F32" s="2">
        <v>10000000000</v>
      </c>
      <c r="G32" s="2">
        <v>157050000000</v>
      </c>
      <c r="H32" s="2">
        <v>43880000</v>
      </c>
      <c r="I32" s="2">
        <v>195000000000</v>
      </c>
      <c r="J32">
        <f>_xlfn.QUARTILE.INC(I2:I26,3)</f>
        <v>1200000000000</v>
      </c>
      <c r="K32" s="2">
        <f>_xlfn.QUARTILE.INC(J2:J4,3)</f>
        <v>7203750000000</v>
      </c>
      <c r="L32" s="2">
        <f>_xlfn.QUARTILE.INC(K2:K9,3)</f>
        <v>2750000000000</v>
      </c>
      <c r="M32" s="2">
        <f t="shared" ref="M32" si="3">_xlfn.QUARTILE.INC(L2:L26,3)</f>
        <v>14400000000000</v>
      </c>
      <c r="N32" s="2">
        <f>_xlfn.QUARTILE.INC(M2:M3,3)</f>
        <v>10653550000000</v>
      </c>
    </row>
    <row r="33" spans="1:14" x14ac:dyDescent="0.25">
      <c r="A33" s="2">
        <v>14660000</v>
      </c>
      <c r="B33" s="2">
        <v>2022</v>
      </c>
      <c r="C33" s="2" t="s">
        <v>29</v>
      </c>
      <c r="D33" t="s">
        <v>0</v>
      </c>
      <c r="E33" s="2">
        <v>5800000</v>
      </c>
      <c r="F33" s="2">
        <v>10000000000</v>
      </c>
      <c r="G33" s="2">
        <v>157050000000</v>
      </c>
      <c r="H33" s="2">
        <v>43880000</v>
      </c>
      <c r="I33" s="2">
        <v>195000000000</v>
      </c>
      <c r="J33">
        <f>MAX(I2:I26)</f>
        <v>5500000000000</v>
      </c>
      <c r="K33" s="2">
        <f>MAX(J2:J4)</f>
        <v>14400000000000</v>
      </c>
      <c r="L33" s="2">
        <f t="shared" ref="L33:N33" si="4">MAX(K2:K26)</f>
        <v>14400000000000</v>
      </c>
      <c r="M33" s="2">
        <f t="shared" si="4"/>
        <v>14400000000000</v>
      </c>
      <c r="N33" s="2">
        <f t="shared" si="4"/>
        <v>14200000000000</v>
      </c>
    </row>
    <row r="34" spans="1:14" x14ac:dyDescent="0.25">
      <c r="A34" s="2">
        <v>1500000000000</v>
      </c>
      <c r="B34" s="2">
        <v>2025</v>
      </c>
      <c r="C34" s="2" t="s">
        <v>29</v>
      </c>
    </row>
    <row r="35" spans="1:14" x14ac:dyDescent="0.25">
      <c r="A35" s="2">
        <v>350000000000</v>
      </c>
      <c r="B35" s="2">
        <v>2025</v>
      </c>
      <c r="C35" s="2" t="s">
        <v>29</v>
      </c>
    </row>
    <row r="36" spans="1:14" x14ac:dyDescent="0.25">
      <c r="A36" s="2">
        <v>740000000000</v>
      </c>
      <c r="B36" s="2">
        <v>2025</v>
      </c>
      <c r="C36" s="2" t="s">
        <v>29</v>
      </c>
    </row>
    <row r="37" spans="1:14" x14ac:dyDescent="0.25">
      <c r="A37" s="2">
        <v>1600000000000</v>
      </c>
      <c r="B37" s="2">
        <v>2025</v>
      </c>
      <c r="C37" s="2" t="s">
        <v>29</v>
      </c>
    </row>
    <row r="38" spans="1:14" x14ac:dyDescent="0.25">
      <c r="A38" s="2">
        <v>6200000000000</v>
      </c>
      <c r="B38" s="2">
        <v>2025</v>
      </c>
      <c r="C38" s="2" t="s">
        <v>29</v>
      </c>
    </row>
    <row r="39" spans="1:14" x14ac:dyDescent="0.25">
      <c r="A39" s="2">
        <v>6200000000</v>
      </c>
      <c r="B39" s="2">
        <v>2025</v>
      </c>
      <c r="C39" s="2" t="s">
        <v>29</v>
      </c>
    </row>
    <row r="40" spans="1:14" x14ac:dyDescent="0.25">
      <c r="A40" s="2">
        <v>14400000000000</v>
      </c>
      <c r="B40" s="2">
        <v>2025</v>
      </c>
      <c r="C40" s="2" t="s">
        <v>29</v>
      </c>
    </row>
    <row r="41" spans="1:14" x14ac:dyDescent="0.25">
      <c r="A41" s="2">
        <v>100000000000</v>
      </c>
      <c r="B41" s="2">
        <v>2025</v>
      </c>
      <c r="C41" s="2" t="s">
        <v>29</v>
      </c>
    </row>
    <row r="42" spans="1:14" x14ac:dyDescent="0.25">
      <c r="A42" s="2">
        <v>14400000000000</v>
      </c>
      <c r="B42" s="2">
        <v>2028</v>
      </c>
      <c r="C42" s="2" t="s">
        <v>29</v>
      </c>
    </row>
    <row r="43" spans="1:14" x14ac:dyDescent="0.25">
      <c r="A43" s="2">
        <v>14200000000000</v>
      </c>
      <c r="B43" s="2">
        <v>2030</v>
      </c>
      <c r="C43" s="2" t="s">
        <v>29</v>
      </c>
    </row>
    <row r="44" spans="1:14" x14ac:dyDescent="0.25">
      <c r="A44" s="2">
        <v>14200000000</v>
      </c>
      <c r="B44" s="2">
        <v>2030</v>
      </c>
      <c r="C44" s="2" t="s">
        <v>29</v>
      </c>
    </row>
  </sheetData>
  <sortState ref="A1:C1700">
    <sortCondition ref="B1:B1700"/>
  </sortState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8D54F-187C-431D-AAAC-A5F2A8663665}">
  <dimension ref="A1:P69"/>
  <sheetViews>
    <sheetView topLeftCell="D1" workbookViewId="0">
      <selection activeCell="D1" sqref="D1:P23"/>
    </sheetView>
  </sheetViews>
  <sheetFormatPr baseColWidth="10" defaultRowHeight="15" x14ac:dyDescent="0.25"/>
  <cols>
    <col min="1" max="1" width="17.42578125" style="2" customWidth="1"/>
    <col min="2" max="2" width="10" style="2" customWidth="1"/>
    <col min="3" max="3" width="21.28515625" style="2" customWidth="1"/>
    <col min="5" max="6" width="12" bestFit="1" customWidth="1"/>
    <col min="10" max="10" width="12" bestFit="1" customWidth="1"/>
  </cols>
  <sheetData>
    <row r="1" spans="1:16" x14ac:dyDescent="0.25">
      <c r="A1" s="2">
        <v>472000000000</v>
      </c>
      <c r="B1" s="2">
        <v>2014</v>
      </c>
      <c r="C1" s="2" t="s">
        <v>24</v>
      </c>
      <c r="D1" s="3">
        <v>2014</v>
      </c>
      <c r="E1" s="3">
        <v>2015</v>
      </c>
      <c r="F1" s="3">
        <v>2016</v>
      </c>
      <c r="G1" s="3">
        <v>2017</v>
      </c>
      <c r="H1" s="3">
        <v>2018</v>
      </c>
      <c r="I1" s="3">
        <v>2019</v>
      </c>
      <c r="J1" s="3">
        <v>2020</v>
      </c>
      <c r="K1" s="3">
        <v>2021</v>
      </c>
      <c r="L1" s="3">
        <v>2022</v>
      </c>
      <c r="M1" s="3">
        <v>2025</v>
      </c>
      <c r="N1" s="3">
        <v>2026</v>
      </c>
      <c r="O1" s="3">
        <v>2029</v>
      </c>
      <c r="P1" s="3">
        <v>2030</v>
      </c>
    </row>
    <row r="2" spans="1:16" x14ac:dyDescent="0.25">
      <c r="A2" s="2">
        <v>520000000000</v>
      </c>
      <c r="B2" s="2">
        <v>2014</v>
      </c>
      <c r="C2" s="2" t="s">
        <v>24</v>
      </c>
      <c r="D2" s="17">
        <v>472000000000</v>
      </c>
      <c r="E2" s="17">
        <v>298000000</v>
      </c>
      <c r="F2" s="17">
        <v>417000000</v>
      </c>
      <c r="G2" s="17">
        <v>11100000000</v>
      </c>
      <c r="H2" s="17">
        <v>792000000</v>
      </c>
      <c r="I2" s="17">
        <v>266170000000</v>
      </c>
      <c r="J2" s="17">
        <v>110000000000</v>
      </c>
      <c r="K2" s="17">
        <v>123000000000</v>
      </c>
      <c r="L2" s="17">
        <v>14400000000000</v>
      </c>
      <c r="M2" s="17">
        <v>11100000000000</v>
      </c>
      <c r="N2" s="17">
        <v>14400000000000</v>
      </c>
      <c r="O2" s="17">
        <v>30000000000</v>
      </c>
      <c r="P2" s="17">
        <v>14200000000000</v>
      </c>
    </row>
    <row r="3" spans="1:16" x14ac:dyDescent="0.25">
      <c r="A3" s="2">
        <v>850000000000</v>
      </c>
      <c r="B3" s="2">
        <v>2014</v>
      </c>
      <c r="C3" s="2" t="s">
        <v>24</v>
      </c>
      <c r="D3" s="17">
        <v>520000000000</v>
      </c>
      <c r="E3" s="17">
        <v>215000000000</v>
      </c>
      <c r="G3" s="17">
        <v>583000000</v>
      </c>
      <c r="I3" s="17">
        <v>55000000000</v>
      </c>
      <c r="J3" s="17">
        <v>50200000000</v>
      </c>
      <c r="K3" s="17">
        <v>1644000000</v>
      </c>
      <c r="L3" s="17">
        <v>2700000000000</v>
      </c>
      <c r="M3" s="17">
        <v>14400000000000</v>
      </c>
      <c r="N3" s="17">
        <v>30570000000</v>
      </c>
      <c r="O3" s="17">
        <v>27000000000</v>
      </c>
      <c r="P3" s="17">
        <v>7100000000000</v>
      </c>
    </row>
    <row r="4" spans="1:16" x14ac:dyDescent="0.25">
      <c r="A4" s="2">
        <v>1150000000000</v>
      </c>
      <c r="B4" s="2">
        <v>2014</v>
      </c>
      <c r="C4" s="2" t="s">
        <v>24</v>
      </c>
      <c r="D4" s="17">
        <v>850000000000</v>
      </c>
      <c r="E4" s="17">
        <v>72000000000</v>
      </c>
      <c r="I4" s="17">
        <v>490000000000</v>
      </c>
      <c r="J4" s="17">
        <v>70000000000</v>
      </c>
      <c r="K4" s="17">
        <v>123890000000</v>
      </c>
      <c r="M4" s="17">
        <v>53000000000</v>
      </c>
      <c r="O4" s="17">
        <v>66000000000</v>
      </c>
      <c r="P4" s="17">
        <v>1800000000000</v>
      </c>
    </row>
    <row r="5" spans="1:16" x14ac:dyDescent="0.25">
      <c r="A5" s="2">
        <v>298000000</v>
      </c>
      <c r="B5" s="2">
        <v>2015</v>
      </c>
      <c r="C5" s="2" t="s">
        <v>518</v>
      </c>
      <c r="D5" s="17">
        <v>1150000000000</v>
      </c>
      <c r="E5" s="17">
        <v>90000000000</v>
      </c>
      <c r="I5" s="17">
        <v>53000000000</v>
      </c>
      <c r="J5" s="17">
        <v>1700000000000</v>
      </c>
      <c r="K5" s="17">
        <v>123890000000</v>
      </c>
      <c r="M5" s="17">
        <v>55000000000</v>
      </c>
      <c r="O5" s="17">
        <v>90000000000</v>
      </c>
      <c r="P5" s="17">
        <v>700000000000</v>
      </c>
    </row>
    <row r="6" spans="1:16" x14ac:dyDescent="0.25">
      <c r="A6" s="2">
        <v>215000000000</v>
      </c>
      <c r="B6" s="2">
        <v>2015</v>
      </c>
      <c r="C6" s="2" t="s">
        <v>518</v>
      </c>
      <c r="E6" s="17">
        <v>90000000000</v>
      </c>
      <c r="I6" s="17">
        <v>1043000000</v>
      </c>
      <c r="J6" s="17">
        <v>6200000000000</v>
      </c>
      <c r="M6" s="17">
        <v>62000000000</v>
      </c>
      <c r="O6" s="17">
        <v>63000000000</v>
      </c>
      <c r="P6" s="17">
        <v>531000000000</v>
      </c>
    </row>
    <row r="7" spans="1:16" x14ac:dyDescent="0.25">
      <c r="A7" s="2">
        <v>72000000000</v>
      </c>
      <c r="B7" s="2">
        <v>2015</v>
      </c>
      <c r="C7" s="2" t="s">
        <v>518</v>
      </c>
      <c r="I7" s="2"/>
      <c r="J7" s="17">
        <v>8900000000000</v>
      </c>
      <c r="M7" s="17">
        <v>105000000000</v>
      </c>
      <c r="O7" s="17">
        <v>9500000000000</v>
      </c>
      <c r="P7" s="17">
        <v>14200000000000</v>
      </c>
    </row>
    <row r="8" spans="1:16" x14ac:dyDescent="0.25">
      <c r="A8" s="2">
        <v>90000000000</v>
      </c>
      <c r="B8" s="2">
        <v>2015</v>
      </c>
      <c r="C8" s="2" t="s">
        <v>44</v>
      </c>
      <c r="I8" s="2"/>
      <c r="J8" s="17">
        <v>21900000000</v>
      </c>
      <c r="M8" s="17">
        <v>154000000000</v>
      </c>
      <c r="O8" s="17">
        <v>4900000000000</v>
      </c>
    </row>
    <row r="9" spans="1:16" x14ac:dyDescent="0.25">
      <c r="A9" s="2">
        <v>90000000000</v>
      </c>
      <c r="B9" s="2">
        <v>2015</v>
      </c>
      <c r="C9" s="2" t="s">
        <v>24</v>
      </c>
      <c r="J9" s="17">
        <v>60000000000</v>
      </c>
    </row>
    <row r="10" spans="1:16" x14ac:dyDescent="0.25">
      <c r="A10" s="2">
        <v>417000000</v>
      </c>
      <c r="B10" s="2">
        <v>2016</v>
      </c>
      <c r="C10" s="2" t="s">
        <v>518</v>
      </c>
      <c r="E10" s="10"/>
      <c r="F10" s="10"/>
      <c r="G10" s="10"/>
      <c r="H10" s="10"/>
      <c r="I10" s="10"/>
      <c r="J10" s="17">
        <v>1331000000</v>
      </c>
      <c r="K10" s="10"/>
    </row>
    <row r="11" spans="1:16" x14ac:dyDescent="0.25">
      <c r="A11" s="2">
        <v>11100000000</v>
      </c>
      <c r="B11" s="2">
        <v>2017</v>
      </c>
      <c r="C11" s="2" t="s">
        <v>24</v>
      </c>
      <c r="E11" s="10"/>
      <c r="F11" s="10"/>
      <c r="G11" s="10"/>
      <c r="H11" s="10"/>
      <c r="I11" s="10"/>
      <c r="J11" s="17">
        <v>832000000000</v>
      </c>
      <c r="K11" s="10"/>
    </row>
    <row r="12" spans="1:16" x14ac:dyDescent="0.25">
      <c r="A12" s="2">
        <v>583000000</v>
      </c>
      <c r="B12" s="2">
        <v>2017</v>
      </c>
      <c r="C12" s="2" t="s">
        <v>518</v>
      </c>
      <c r="G12" s="2"/>
      <c r="H12" s="2"/>
      <c r="I12" s="2"/>
      <c r="J12" s="17">
        <v>236000000000</v>
      </c>
      <c r="K12" s="2"/>
    </row>
    <row r="13" spans="1:16" x14ac:dyDescent="0.25">
      <c r="A13" s="2">
        <v>792000000</v>
      </c>
      <c r="B13" s="2">
        <v>2018</v>
      </c>
      <c r="C13" s="2" t="s">
        <v>518</v>
      </c>
      <c r="G13" s="2"/>
      <c r="H13" s="2"/>
      <c r="I13" s="2"/>
      <c r="J13" s="17">
        <v>1700000000000</v>
      </c>
      <c r="K13" s="2"/>
    </row>
    <row r="14" spans="1:16" x14ac:dyDescent="0.25">
      <c r="A14" s="2">
        <v>266170000000</v>
      </c>
      <c r="B14" s="2">
        <v>2019</v>
      </c>
      <c r="C14" s="2" t="s">
        <v>30</v>
      </c>
      <c r="G14" s="2"/>
      <c r="H14" s="2"/>
      <c r="I14" s="2"/>
      <c r="J14" s="17">
        <v>110000000000</v>
      </c>
      <c r="K14" s="2"/>
    </row>
    <row r="15" spans="1:16" x14ac:dyDescent="0.25">
      <c r="A15" s="2">
        <v>55000000000</v>
      </c>
      <c r="B15" s="2">
        <v>2019</v>
      </c>
      <c r="C15" s="2" t="s">
        <v>30</v>
      </c>
      <c r="G15" s="2"/>
      <c r="H15" s="2"/>
      <c r="I15" s="2"/>
      <c r="J15" s="17">
        <v>14200000000000</v>
      </c>
      <c r="K15" s="2"/>
    </row>
    <row r="16" spans="1:16" x14ac:dyDescent="0.25">
      <c r="A16" s="2">
        <v>490000000000</v>
      </c>
      <c r="B16" s="2">
        <v>2019</v>
      </c>
      <c r="C16" s="2" t="s">
        <v>24</v>
      </c>
      <c r="J16" s="17">
        <v>110000000000</v>
      </c>
    </row>
    <row r="17" spans="1:10" x14ac:dyDescent="0.25">
      <c r="A17" s="2">
        <v>53000000000</v>
      </c>
      <c r="B17" s="2">
        <v>2019</v>
      </c>
      <c r="C17" s="2" t="s">
        <v>24</v>
      </c>
      <c r="J17" s="17">
        <v>890000000000</v>
      </c>
    </row>
    <row r="18" spans="1:10" x14ac:dyDescent="0.25">
      <c r="A18" s="2">
        <v>1043000000</v>
      </c>
      <c r="B18" s="2">
        <v>2019</v>
      </c>
      <c r="C18" s="2" t="s">
        <v>518</v>
      </c>
      <c r="J18" s="17">
        <v>890000000000</v>
      </c>
    </row>
    <row r="19" spans="1:10" x14ac:dyDescent="0.25">
      <c r="A19" s="17">
        <v>110000000000</v>
      </c>
      <c r="B19" s="17">
        <v>2020</v>
      </c>
      <c r="C19" s="17" t="s">
        <v>30</v>
      </c>
      <c r="J19" s="17">
        <v>890000000000</v>
      </c>
    </row>
    <row r="20" spans="1:10" x14ac:dyDescent="0.25">
      <c r="A20" s="17">
        <v>50200000000</v>
      </c>
      <c r="B20" s="17">
        <v>2020</v>
      </c>
      <c r="C20" s="17" t="s">
        <v>30</v>
      </c>
      <c r="J20" s="17">
        <v>890000000000</v>
      </c>
    </row>
    <row r="21" spans="1:10" x14ac:dyDescent="0.25">
      <c r="A21" s="17">
        <v>70000000000</v>
      </c>
      <c r="B21" s="17">
        <v>2020</v>
      </c>
      <c r="C21" s="17" t="s">
        <v>30</v>
      </c>
      <c r="J21" s="17">
        <v>1335000000000</v>
      </c>
    </row>
    <row r="22" spans="1:10" x14ac:dyDescent="0.25">
      <c r="A22" s="17">
        <v>1700000000000</v>
      </c>
      <c r="B22" s="17">
        <v>2020</v>
      </c>
      <c r="C22" s="17" t="s">
        <v>30</v>
      </c>
      <c r="J22" s="17">
        <v>1780000000000</v>
      </c>
    </row>
    <row r="23" spans="1:10" x14ac:dyDescent="0.25">
      <c r="A23" s="17">
        <v>6200000000000</v>
      </c>
      <c r="B23" s="17">
        <v>2020</v>
      </c>
      <c r="C23" s="17" t="s">
        <v>30</v>
      </c>
      <c r="J23" s="17">
        <v>2225000000000</v>
      </c>
    </row>
    <row r="24" spans="1:10" x14ac:dyDescent="0.25">
      <c r="A24" s="17">
        <v>8900000000000</v>
      </c>
      <c r="B24" s="17">
        <v>2020</v>
      </c>
      <c r="C24" s="17" t="s">
        <v>24</v>
      </c>
    </row>
    <row r="25" spans="1:10" x14ac:dyDescent="0.25">
      <c r="A25" s="17">
        <v>21900000000</v>
      </c>
      <c r="B25" s="17">
        <v>2020</v>
      </c>
      <c r="C25" s="17" t="s">
        <v>24</v>
      </c>
    </row>
    <row r="26" spans="1:10" x14ac:dyDescent="0.25">
      <c r="A26" s="17">
        <v>60000000000</v>
      </c>
      <c r="B26" s="17">
        <v>2020</v>
      </c>
      <c r="C26" s="17" t="s">
        <v>24</v>
      </c>
    </row>
    <row r="27" spans="1:10" x14ac:dyDescent="0.25">
      <c r="A27" s="17">
        <v>1331000000</v>
      </c>
      <c r="B27" s="17">
        <v>2020</v>
      </c>
      <c r="C27" s="17" t="s">
        <v>518</v>
      </c>
    </row>
    <row r="28" spans="1:10" x14ac:dyDescent="0.25">
      <c r="A28" s="17">
        <v>832000000000</v>
      </c>
      <c r="B28" s="17">
        <v>2020</v>
      </c>
      <c r="C28" s="17" t="s">
        <v>518</v>
      </c>
    </row>
    <row r="29" spans="1:10" x14ac:dyDescent="0.25">
      <c r="A29" s="17">
        <v>236000000000</v>
      </c>
      <c r="B29" s="17">
        <v>2020</v>
      </c>
      <c r="C29" s="17" t="s">
        <v>518</v>
      </c>
    </row>
    <row r="30" spans="1:10" x14ac:dyDescent="0.25">
      <c r="A30" s="17">
        <v>1700000000000</v>
      </c>
      <c r="B30" s="17">
        <v>2020</v>
      </c>
      <c r="C30" s="17" t="s">
        <v>518</v>
      </c>
    </row>
    <row r="31" spans="1:10" x14ac:dyDescent="0.25">
      <c r="A31" s="17">
        <v>110000000000</v>
      </c>
      <c r="B31" s="17">
        <v>2020</v>
      </c>
      <c r="C31" s="17" t="s">
        <v>44</v>
      </c>
    </row>
    <row r="32" spans="1:10" x14ac:dyDescent="0.25">
      <c r="A32" s="17">
        <v>14200000000000</v>
      </c>
      <c r="B32" s="17">
        <v>2020</v>
      </c>
      <c r="C32" s="17" t="s">
        <v>44</v>
      </c>
    </row>
    <row r="33" spans="1:3" x14ac:dyDescent="0.25">
      <c r="A33" s="17">
        <v>110000000000</v>
      </c>
      <c r="B33" s="17">
        <v>2020</v>
      </c>
      <c r="C33" s="17" t="s">
        <v>24</v>
      </c>
    </row>
    <row r="34" spans="1:3" x14ac:dyDescent="0.25">
      <c r="A34" s="17">
        <v>890000000000</v>
      </c>
      <c r="B34" s="17">
        <v>2020</v>
      </c>
      <c r="C34" s="17" t="s">
        <v>24</v>
      </c>
    </row>
    <row r="35" spans="1:3" x14ac:dyDescent="0.25">
      <c r="A35" s="17">
        <v>890000000000</v>
      </c>
      <c r="B35" s="17">
        <v>2020</v>
      </c>
      <c r="C35" s="17" t="s">
        <v>24</v>
      </c>
    </row>
    <row r="36" spans="1:3" x14ac:dyDescent="0.25">
      <c r="A36" s="17">
        <v>890000000000</v>
      </c>
      <c r="B36" s="17">
        <v>2020</v>
      </c>
      <c r="C36" s="17" t="s">
        <v>24</v>
      </c>
    </row>
    <row r="37" spans="1:3" x14ac:dyDescent="0.25">
      <c r="A37" s="17">
        <v>890000000000</v>
      </c>
      <c r="B37" s="17">
        <v>2020</v>
      </c>
      <c r="C37" s="17" t="s">
        <v>24</v>
      </c>
    </row>
    <row r="38" spans="1:3" x14ac:dyDescent="0.25">
      <c r="A38" s="17">
        <v>1335000000000</v>
      </c>
      <c r="B38" s="17">
        <v>2020</v>
      </c>
      <c r="C38" s="17" t="s">
        <v>24</v>
      </c>
    </row>
    <row r="39" spans="1:3" x14ac:dyDescent="0.25">
      <c r="A39" s="17">
        <v>1780000000000</v>
      </c>
      <c r="B39" s="17">
        <v>2020</v>
      </c>
      <c r="C39" s="17" t="s">
        <v>24</v>
      </c>
    </row>
    <row r="40" spans="1:3" x14ac:dyDescent="0.25">
      <c r="A40" s="17">
        <v>2225000000000</v>
      </c>
      <c r="B40" s="17">
        <v>2020</v>
      </c>
      <c r="C40" s="17" t="s">
        <v>24</v>
      </c>
    </row>
    <row r="41" spans="1:3" x14ac:dyDescent="0.25">
      <c r="A41" s="17">
        <v>123000000000</v>
      </c>
      <c r="B41" s="17">
        <v>2021</v>
      </c>
      <c r="C41" s="17" t="s">
        <v>30</v>
      </c>
    </row>
    <row r="42" spans="1:3" x14ac:dyDescent="0.25">
      <c r="A42" s="17">
        <v>1644000000</v>
      </c>
      <c r="B42" s="17">
        <v>2021</v>
      </c>
      <c r="C42" s="17" t="s">
        <v>518</v>
      </c>
    </row>
    <row r="43" spans="1:3" x14ac:dyDescent="0.25">
      <c r="A43" s="17">
        <v>123890000000</v>
      </c>
      <c r="B43" s="17">
        <v>2021</v>
      </c>
      <c r="C43" s="17" t="s">
        <v>44</v>
      </c>
    </row>
    <row r="44" spans="1:3" x14ac:dyDescent="0.25">
      <c r="A44" s="17">
        <v>123890000000</v>
      </c>
      <c r="B44" s="17">
        <v>2021</v>
      </c>
      <c r="C44" s="17" t="s">
        <v>24</v>
      </c>
    </row>
    <row r="45" spans="1:3" x14ac:dyDescent="0.25">
      <c r="A45" s="17">
        <v>14400000000000</v>
      </c>
      <c r="B45" s="17">
        <v>2022</v>
      </c>
      <c r="C45" s="17" t="s">
        <v>24</v>
      </c>
    </row>
    <row r="46" spans="1:3" x14ac:dyDescent="0.25">
      <c r="A46" s="17">
        <v>2700000000000</v>
      </c>
      <c r="B46" s="17">
        <v>2022</v>
      </c>
      <c r="C46" s="17" t="s">
        <v>24</v>
      </c>
    </row>
    <row r="47" spans="1:3" x14ac:dyDescent="0.25">
      <c r="A47" s="17">
        <v>11100000000000</v>
      </c>
      <c r="B47" s="17">
        <v>2025</v>
      </c>
      <c r="C47" s="17" t="s">
        <v>30</v>
      </c>
    </row>
    <row r="48" spans="1:3" x14ac:dyDescent="0.25">
      <c r="A48" s="17">
        <v>14400000000000</v>
      </c>
      <c r="B48" s="17">
        <v>2025</v>
      </c>
      <c r="C48" s="17" t="s">
        <v>24</v>
      </c>
    </row>
    <row r="49" spans="1:3" x14ac:dyDescent="0.25">
      <c r="A49" s="17">
        <v>53000000000</v>
      </c>
      <c r="B49" s="17">
        <v>2025</v>
      </c>
      <c r="C49" s="17" t="s">
        <v>24</v>
      </c>
    </row>
    <row r="50" spans="1:3" x14ac:dyDescent="0.25">
      <c r="A50" s="17">
        <v>55000000000</v>
      </c>
      <c r="B50" s="17">
        <v>2025</v>
      </c>
      <c r="C50" s="17" t="s">
        <v>24</v>
      </c>
    </row>
    <row r="51" spans="1:3" x14ac:dyDescent="0.25">
      <c r="A51" s="17">
        <v>62000000000</v>
      </c>
      <c r="B51" s="17">
        <v>2025</v>
      </c>
      <c r="C51" s="17" t="s">
        <v>24</v>
      </c>
    </row>
    <row r="52" spans="1:3" x14ac:dyDescent="0.25">
      <c r="A52" s="17">
        <v>105000000000</v>
      </c>
      <c r="B52" s="17">
        <v>2025</v>
      </c>
      <c r="C52" s="17" t="s">
        <v>24</v>
      </c>
    </row>
    <row r="53" spans="1:3" x14ac:dyDescent="0.25">
      <c r="A53" s="17">
        <v>154000000000</v>
      </c>
      <c r="B53" s="17">
        <v>2025</v>
      </c>
      <c r="C53" s="17" t="s">
        <v>24</v>
      </c>
    </row>
    <row r="54" spans="1:3" x14ac:dyDescent="0.25">
      <c r="A54" s="17">
        <v>14400000000000</v>
      </c>
      <c r="B54" s="17">
        <v>2026</v>
      </c>
      <c r="C54" s="17" t="s">
        <v>30</v>
      </c>
    </row>
    <row r="55" spans="1:3" x14ac:dyDescent="0.25">
      <c r="A55" s="17">
        <v>30570000000</v>
      </c>
      <c r="B55" s="17">
        <v>2026</v>
      </c>
      <c r="C55" s="17" t="s">
        <v>24</v>
      </c>
    </row>
    <row r="56" spans="1:3" x14ac:dyDescent="0.25">
      <c r="A56" s="17">
        <v>30000000000</v>
      </c>
      <c r="B56" s="17">
        <v>2029</v>
      </c>
      <c r="C56" s="17" t="s">
        <v>30</v>
      </c>
    </row>
    <row r="57" spans="1:3" x14ac:dyDescent="0.25">
      <c r="A57" s="17">
        <v>27000000000</v>
      </c>
      <c r="B57" s="17">
        <v>2029</v>
      </c>
      <c r="C57" s="17" t="s">
        <v>30</v>
      </c>
    </row>
    <row r="58" spans="1:3" x14ac:dyDescent="0.25">
      <c r="A58" s="17">
        <v>66000000000</v>
      </c>
      <c r="B58" s="17">
        <v>2029</v>
      </c>
      <c r="C58" s="17" t="s">
        <v>30</v>
      </c>
    </row>
    <row r="59" spans="1:3" x14ac:dyDescent="0.25">
      <c r="A59" s="17">
        <v>90000000000</v>
      </c>
      <c r="B59" s="17">
        <v>2029</v>
      </c>
      <c r="C59" s="17" t="s">
        <v>30</v>
      </c>
    </row>
    <row r="60" spans="1:3" x14ac:dyDescent="0.25">
      <c r="A60" s="17">
        <v>63000000000</v>
      </c>
      <c r="B60" s="17">
        <v>2029</v>
      </c>
      <c r="C60" s="17" t="s">
        <v>30</v>
      </c>
    </row>
    <row r="61" spans="1:3" x14ac:dyDescent="0.25">
      <c r="A61" s="17">
        <v>9500000000000</v>
      </c>
      <c r="B61" s="17">
        <v>2029</v>
      </c>
      <c r="C61" s="17" t="s">
        <v>30</v>
      </c>
    </row>
    <row r="62" spans="1:3" x14ac:dyDescent="0.25">
      <c r="A62" s="17">
        <v>4900000000000</v>
      </c>
      <c r="B62" s="17">
        <v>2029</v>
      </c>
      <c r="C62" s="17" t="s">
        <v>30</v>
      </c>
    </row>
    <row r="63" spans="1:3" x14ac:dyDescent="0.25">
      <c r="A63" s="17">
        <v>14200000000000</v>
      </c>
      <c r="B63" s="17">
        <v>2030</v>
      </c>
      <c r="C63" s="17" t="s">
        <v>30</v>
      </c>
    </row>
    <row r="64" spans="1:3" x14ac:dyDescent="0.25">
      <c r="A64" s="17">
        <v>7100000000000</v>
      </c>
      <c r="B64" s="17">
        <v>2030</v>
      </c>
      <c r="C64" s="17" t="s">
        <v>44</v>
      </c>
    </row>
    <row r="65" spans="1:3" x14ac:dyDescent="0.25">
      <c r="A65" s="17">
        <v>1800000000000</v>
      </c>
      <c r="B65" s="17">
        <v>2030</v>
      </c>
      <c r="C65" s="17" t="s">
        <v>44</v>
      </c>
    </row>
    <row r="66" spans="1:3" x14ac:dyDescent="0.25">
      <c r="A66" s="17">
        <v>700000000000</v>
      </c>
      <c r="B66" s="17">
        <v>2030</v>
      </c>
      <c r="C66" s="17" t="s">
        <v>44</v>
      </c>
    </row>
    <row r="67" spans="1:3" x14ac:dyDescent="0.25">
      <c r="A67" s="17">
        <v>531000000000</v>
      </c>
      <c r="B67" s="17">
        <v>2030</v>
      </c>
      <c r="C67" s="17" t="s">
        <v>44</v>
      </c>
    </row>
    <row r="68" spans="1:3" x14ac:dyDescent="0.25">
      <c r="A68" s="17">
        <v>14200000000000</v>
      </c>
      <c r="B68" s="17">
        <v>2030</v>
      </c>
      <c r="C68" s="17" t="s">
        <v>24</v>
      </c>
    </row>
    <row r="69" spans="1:3" x14ac:dyDescent="0.25">
      <c r="A69" s="17"/>
      <c r="B69" s="17"/>
      <c r="C69" s="17"/>
    </row>
  </sheetData>
  <sortState ref="A1:C69">
    <sortCondition ref="B1:B69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8FE15-C0E0-4E27-801F-76F87B055AE8}">
  <dimension ref="A2:N54"/>
  <sheetViews>
    <sheetView topLeftCell="A2" workbookViewId="0">
      <selection activeCell="E2" sqref="E2:N31"/>
    </sheetView>
  </sheetViews>
  <sheetFormatPr baseColWidth="10" defaultRowHeight="15" x14ac:dyDescent="0.25"/>
  <cols>
    <col min="1" max="3" width="11.42578125" style="2"/>
    <col min="10" max="10" width="12" bestFit="1" customWidth="1"/>
    <col min="11" max="11" width="11.42578125" customWidth="1"/>
    <col min="12" max="12" width="12" bestFit="1" customWidth="1"/>
  </cols>
  <sheetData>
    <row r="2" spans="1:14" x14ac:dyDescent="0.25">
      <c r="A2" s="2" t="s">
        <v>190</v>
      </c>
      <c r="B2" s="2">
        <v>76000000</v>
      </c>
      <c r="C2" s="2">
        <v>2015</v>
      </c>
      <c r="E2" s="3">
        <v>2015</v>
      </c>
      <c r="F2" s="3">
        <v>2016</v>
      </c>
      <c r="G2" s="3">
        <v>2017</v>
      </c>
      <c r="H2" s="3">
        <v>2018</v>
      </c>
      <c r="I2" s="3">
        <v>2019</v>
      </c>
      <c r="J2" s="3">
        <v>2020</v>
      </c>
      <c r="K2" s="3">
        <v>2021</v>
      </c>
      <c r="L2" s="3">
        <v>2022</v>
      </c>
      <c r="M2" s="3">
        <v>2024</v>
      </c>
      <c r="N2" s="3">
        <v>2025</v>
      </c>
    </row>
    <row r="3" spans="1:14" x14ac:dyDescent="0.25">
      <c r="A3" s="2" t="s">
        <v>51</v>
      </c>
      <c r="B3" s="2">
        <v>171000000</v>
      </c>
      <c r="C3" s="2">
        <v>2016</v>
      </c>
      <c r="E3" s="2">
        <v>76000000</v>
      </c>
      <c r="F3" s="2">
        <v>171000000</v>
      </c>
      <c r="G3" s="2">
        <v>9400000</v>
      </c>
      <c r="H3" s="2">
        <v>3300000000</v>
      </c>
      <c r="I3" s="2">
        <v>1900000000</v>
      </c>
      <c r="J3" s="2">
        <v>26000000000</v>
      </c>
      <c r="K3" s="2">
        <v>28000000000</v>
      </c>
      <c r="L3" s="2">
        <v>800000000</v>
      </c>
      <c r="M3" s="2">
        <v>50000000</v>
      </c>
      <c r="N3" s="2">
        <v>11400000000</v>
      </c>
    </row>
    <row r="4" spans="1:14" x14ac:dyDescent="0.25">
      <c r="A4" s="2" t="s">
        <v>27</v>
      </c>
      <c r="B4" s="2">
        <v>9400000</v>
      </c>
      <c r="C4" s="2">
        <v>2017</v>
      </c>
      <c r="H4" s="2">
        <v>3300000000</v>
      </c>
      <c r="I4" s="2">
        <v>1900000000</v>
      </c>
      <c r="J4" s="2">
        <v>50000000000</v>
      </c>
      <c r="K4" s="2">
        <v>9700000000</v>
      </c>
      <c r="L4" s="2">
        <v>10100000000</v>
      </c>
    </row>
    <row r="5" spans="1:14" x14ac:dyDescent="0.25">
      <c r="A5" s="2" t="s">
        <v>87</v>
      </c>
      <c r="B5" s="2">
        <v>3300000000</v>
      </c>
      <c r="C5" s="2">
        <v>2018</v>
      </c>
      <c r="I5" s="2">
        <v>173400000</v>
      </c>
      <c r="J5" s="2">
        <v>13500000000</v>
      </c>
      <c r="K5" s="2">
        <v>28000000000</v>
      </c>
      <c r="L5" s="2">
        <v>500</v>
      </c>
    </row>
    <row r="6" spans="1:14" x14ac:dyDescent="0.25">
      <c r="A6" s="2" t="s">
        <v>87</v>
      </c>
      <c r="B6" s="2">
        <v>3300000000</v>
      </c>
      <c r="C6" s="2">
        <v>2018</v>
      </c>
      <c r="I6" s="2">
        <v>245000000</v>
      </c>
      <c r="J6" s="2">
        <v>50000000000</v>
      </c>
      <c r="L6" s="2">
        <v>500</v>
      </c>
    </row>
    <row r="7" spans="1:14" x14ac:dyDescent="0.25">
      <c r="A7" s="2" t="s">
        <v>27</v>
      </c>
      <c r="B7" s="2">
        <v>1900000000</v>
      </c>
      <c r="C7" s="2">
        <v>2019</v>
      </c>
      <c r="I7" s="2">
        <v>1900000000</v>
      </c>
      <c r="J7" s="2">
        <v>24000000000</v>
      </c>
      <c r="L7" s="2">
        <v>800000000</v>
      </c>
    </row>
    <row r="8" spans="1:14" x14ac:dyDescent="0.25">
      <c r="A8" s="2" t="s">
        <v>79</v>
      </c>
      <c r="B8" s="2">
        <v>1900000000</v>
      </c>
      <c r="C8" s="2">
        <v>2019</v>
      </c>
      <c r="I8" s="2">
        <v>180000000</v>
      </c>
      <c r="J8" s="2">
        <v>50000000000</v>
      </c>
      <c r="L8" s="2">
        <v>10100000000</v>
      </c>
    </row>
    <row r="9" spans="1:14" x14ac:dyDescent="0.25">
      <c r="A9" s="2" t="s">
        <v>51</v>
      </c>
      <c r="B9" s="2">
        <v>173400000</v>
      </c>
      <c r="C9" s="2">
        <v>2019</v>
      </c>
      <c r="I9" s="2">
        <v>173000000</v>
      </c>
      <c r="J9" s="2">
        <v>187200000</v>
      </c>
    </row>
    <row r="10" spans="1:14" x14ac:dyDescent="0.25">
      <c r="A10" s="2" t="s">
        <v>119</v>
      </c>
      <c r="B10" s="2">
        <v>245000000</v>
      </c>
      <c r="C10" s="2">
        <v>2019</v>
      </c>
      <c r="I10" s="2">
        <v>1900000000</v>
      </c>
      <c r="J10" s="2">
        <v>7000000000</v>
      </c>
    </row>
    <row r="11" spans="1:14" x14ac:dyDescent="0.25">
      <c r="A11" s="2" t="s">
        <v>156</v>
      </c>
      <c r="B11" s="2">
        <v>1900000000</v>
      </c>
      <c r="C11" s="2">
        <v>2019</v>
      </c>
      <c r="J11" s="2">
        <v>4000000000</v>
      </c>
    </row>
    <row r="12" spans="1:14" x14ac:dyDescent="0.25">
      <c r="A12" s="2" t="s">
        <v>51</v>
      </c>
      <c r="B12" s="2">
        <v>180000000</v>
      </c>
      <c r="C12" s="2">
        <v>2019</v>
      </c>
      <c r="J12" s="2">
        <v>514000000</v>
      </c>
    </row>
    <row r="13" spans="1:14" x14ac:dyDescent="0.25">
      <c r="A13" s="2" t="s">
        <v>190</v>
      </c>
      <c r="B13" s="2">
        <v>173000000</v>
      </c>
      <c r="C13" s="2">
        <v>2019</v>
      </c>
      <c r="J13" s="2">
        <v>383000000</v>
      </c>
    </row>
    <row r="14" spans="1:14" x14ac:dyDescent="0.25">
      <c r="A14" s="2" t="s">
        <v>195</v>
      </c>
      <c r="B14" s="2">
        <v>1900000000</v>
      </c>
      <c r="C14" s="2">
        <v>2019</v>
      </c>
      <c r="J14" s="2">
        <v>126000000</v>
      </c>
    </row>
    <row r="15" spans="1:14" x14ac:dyDescent="0.25">
      <c r="A15" s="2" t="s">
        <v>12</v>
      </c>
      <c r="B15" s="2">
        <v>26000000000</v>
      </c>
      <c r="C15" s="2">
        <v>2020</v>
      </c>
      <c r="J15" s="2">
        <v>102000000</v>
      </c>
    </row>
    <row r="16" spans="1:14" x14ac:dyDescent="0.25">
      <c r="A16" s="2" t="s">
        <v>12</v>
      </c>
      <c r="B16" s="2">
        <v>50000000000</v>
      </c>
      <c r="C16" s="2">
        <v>2020</v>
      </c>
      <c r="J16" s="2">
        <v>100000000</v>
      </c>
    </row>
    <row r="17" spans="1:14" x14ac:dyDescent="0.25">
      <c r="A17" s="2" t="s">
        <v>88</v>
      </c>
      <c r="B17" s="2">
        <v>13500000000</v>
      </c>
      <c r="C17" s="2">
        <v>2020</v>
      </c>
      <c r="J17" s="2">
        <v>26000000000</v>
      </c>
    </row>
    <row r="18" spans="1:14" x14ac:dyDescent="0.25">
      <c r="A18" s="2" t="s">
        <v>89</v>
      </c>
      <c r="B18" s="2">
        <v>50000000000</v>
      </c>
      <c r="C18" s="2">
        <v>2020</v>
      </c>
      <c r="J18" s="2">
        <v>7000000000</v>
      </c>
    </row>
    <row r="19" spans="1:14" x14ac:dyDescent="0.25">
      <c r="A19" s="2" t="s">
        <v>51</v>
      </c>
      <c r="B19" s="2">
        <v>24000000000</v>
      </c>
      <c r="C19" s="2">
        <v>2020</v>
      </c>
      <c r="J19" s="2">
        <v>1000000000</v>
      </c>
    </row>
    <row r="20" spans="1:14" x14ac:dyDescent="0.25">
      <c r="A20" s="2" t="s">
        <v>12</v>
      </c>
      <c r="B20" s="2">
        <v>50000000000</v>
      </c>
      <c r="C20" s="2">
        <v>2020</v>
      </c>
      <c r="J20" s="2">
        <v>200000000000</v>
      </c>
    </row>
    <row r="21" spans="1:14" x14ac:dyDescent="0.25">
      <c r="A21" s="2" t="s">
        <v>96</v>
      </c>
      <c r="B21" s="2">
        <v>187200000</v>
      </c>
      <c r="C21" s="2">
        <v>2020</v>
      </c>
      <c r="J21" s="2">
        <v>228000000</v>
      </c>
    </row>
    <row r="22" spans="1:14" x14ac:dyDescent="0.25">
      <c r="A22" s="2" t="s">
        <v>107</v>
      </c>
      <c r="B22" s="2">
        <v>7000000000</v>
      </c>
      <c r="C22" s="2">
        <v>2020</v>
      </c>
      <c r="J22" s="2">
        <v>411000000</v>
      </c>
    </row>
    <row r="23" spans="1:14" x14ac:dyDescent="0.25">
      <c r="A23" s="2" t="s">
        <v>12</v>
      </c>
      <c r="B23" s="2">
        <v>4000000000</v>
      </c>
      <c r="C23" s="2">
        <v>2020</v>
      </c>
      <c r="J23" s="2">
        <v>20000000000</v>
      </c>
    </row>
    <row r="24" spans="1:14" x14ac:dyDescent="0.25">
      <c r="A24" s="2" t="s">
        <v>119</v>
      </c>
      <c r="B24" s="2">
        <v>514000000</v>
      </c>
      <c r="C24" s="2">
        <v>2020</v>
      </c>
      <c r="J24" s="2">
        <v>411000000</v>
      </c>
    </row>
    <row r="25" spans="1:14" x14ac:dyDescent="0.25">
      <c r="A25" s="2" t="s">
        <v>125</v>
      </c>
      <c r="B25" s="2">
        <v>383000000</v>
      </c>
      <c r="C25" s="2">
        <v>2020</v>
      </c>
      <c r="J25" s="2">
        <v>1000000000</v>
      </c>
    </row>
    <row r="26" spans="1:14" x14ac:dyDescent="0.25">
      <c r="A26" s="2" t="s">
        <v>127</v>
      </c>
      <c r="B26" s="2">
        <v>126000000</v>
      </c>
      <c r="C26" s="2">
        <v>2020</v>
      </c>
      <c r="J26" s="2">
        <v>50000000000</v>
      </c>
    </row>
    <row r="27" spans="1:14" x14ac:dyDescent="0.25">
      <c r="A27" s="2" t="s">
        <v>128</v>
      </c>
      <c r="B27" s="2">
        <v>102000000</v>
      </c>
      <c r="C27" s="2">
        <v>2020</v>
      </c>
      <c r="J27" s="2">
        <v>4000000000</v>
      </c>
    </row>
    <row r="28" spans="1:14" x14ac:dyDescent="0.25">
      <c r="A28" s="2" t="s">
        <v>131</v>
      </c>
      <c r="B28" s="2">
        <v>100000000</v>
      </c>
      <c r="C28" s="2">
        <v>2020</v>
      </c>
      <c r="J28" s="2">
        <v>13000000000</v>
      </c>
    </row>
    <row r="29" spans="1:14" x14ac:dyDescent="0.25">
      <c r="A29" s="2" t="s">
        <v>134</v>
      </c>
      <c r="B29" s="2">
        <v>26000000000</v>
      </c>
      <c r="C29" s="2">
        <v>2020</v>
      </c>
      <c r="J29" s="2">
        <v>411000000</v>
      </c>
    </row>
    <row r="30" spans="1:14" x14ac:dyDescent="0.25">
      <c r="A30" s="2" t="s">
        <v>164</v>
      </c>
      <c r="B30" s="2">
        <v>7000000000</v>
      </c>
      <c r="C30" s="2">
        <v>2020</v>
      </c>
      <c r="J30" s="2">
        <v>646000000</v>
      </c>
    </row>
    <row r="31" spans="1:14" x14ac:dyDescent="0.25">
      <c r="A31" s="2" t="s">
        <v>166</v>
      </c>
      <c r="B31" s="2">
        <v>1000000000</v>
      </c>
      <c r="C31" s="2">
        <v>2020</v>
      </c>
      <c r="J31" s="2">
        <v>9700000000</v>
      </c>
    </row>
    <row r="32" spans="1:14" x14ac:dyDescent="0.25">
      <c r="A32" s="2" t="s">
        <v>175</v>
      </c>
      <c r="B32" s="2">
        <v>200000000000</v>
      </c>
      <c r="C32" s="2">
        <v>2020</v>
      </c>
      <c r="E32" s="3">
        <v>2015</v>
      </c>
      <c r="F32" s="3">
        <v>2016</v>
      </c>
      <c r="G32" s="3">
        <v>2017</v>
      </c>
      <c r="H32" s="3">
        <v>2018</v>
      </c>
      <c r="I32" s="3">
        <v>2019</v>
      </c>
      <c r="J32" s="3">
        <v>2020</v>
      </c>
      <c r="K32" s="3">
        <v>2021</v>
      </c>
      <c r="L32" s="3">
        <v>2022</v>
      </c>
      <c r="M32" s="3">
        <v>2024</v>
      </c>
      <c r="N32" s="3">
        <v>2025</v>
      </c>
    </row>
    <row r="33" spans="1:14" x14ac:dyDescent="0.25">
      <c r="A33" s="2" t="s">
        <v>51</v>
      </c>
      <c r="B33" s="2">
        <v>228000000</v>
      </c>
      <c r="C33" s="2">
        <v>2020</v>
      </c>
      <c r="D33" t="s">
        <v>4</v>
      </c>
      <c r="E33" s="2">
        <v>76000000</v>
      </c>
      <c r="F33" s="2">
        <v>171000000</v>
      </c>
      <c r="G33" s="2">
        <v>9400000</v>
      </c>
      <c r="H33">
        <f>MIN(H3:H4)</f>
        <v>3300000000</v>
      </c>
      <c r="I33">
        <f>MIN(I3:I10)</f>
        <v>173000000</v>
      </c>
      <c r="J33">
        <f>MIN(J3:J31)</f>
        <v>100000000</v>
      </c>
      <c r="K33">
        <f>MIN(K3:K5)</f>
        <v>9700000000</v>
      </c>
      <c r="L33">
        <f>MIN(L3:L8)</f>
        <v>500</v>
      </c>
      <c r="M33" s="2">
        <v>50000000</v>
      </c>
      <c r="N33" s="2">
        <v>11400000000</v>
      </c>
    </row>
    <row r="34" spans="1:14" x14ac:dyDescent="0.25">
      <c r="A34" s="2" t="s">
        <v>119</v>
      </c>
      <c r="B34" s="2">
        <v>411000000</v>
      </c>
      <c r="C34" s="2">
        <v>2020</v>
      </c>
      <c r="D34" t="s">
        <v>1</v>
      </c>
      <c r="E34" s="2">
        <v>76000000</v>
      </c>
      <c r="F34" s="2">
        <v>171000000</v>
      </c>
      <c r="G34" s="2">
        <v>9400000</v>
      </c>
      <c r="H34">
        <f>_xlfn.QUARTILE.INC(H3:H4,1)</f>
        <v>3300000000</v>
      </c>
      <c r="I34">
        <f>_xlfn.QUARTILE.INC(I3:I10,1)</f>
        <v>178350000</v>
      </c>
      <c r="J34">
        <f>_xlfn.QUARTILE.INC(J28:L31,1)</f>
        <v>587250000</v>
      </c>
      <c r="K34">
        <f>_xlfn.QUARTILE.INC(K3:K5,1)</f>
        <v>18850000000</v>
      </c>
      <c r="L34">
        <f>_xlfn.QUARTILE.INC(L3:L8,1)</f>
        <v>200000375</v>
      </c>
      <c r="M34" s="2">
        <v>50000000</v>
      </c>
      <c r="N34" s="2">
        <v>11400000000</v>
      </c>
    </row>
    <row r="35" spans="1:14" x14ac:dyDescent="0.25">
      <c r="A35" s="2" t="s">
        <v>186</v>
      </c>
      <c r="B35" s="2">
        <v>20000000000</v>
      </c>
      <c r="C35" s="2">
        <v>2020</v>
      </c>
      <c r="D35" t="s">
        <v>202</v>
      </c>
      <c r="E35" s="2">
        <v>76000000</v>
      </c>
      <c r="F35" s="2">
        <v>171000000</v>
      </c>
      <c r="G35" s="2">
        <v>9400000</v>
      </c>
      <c r="H35">
        <f>MEDIAN(H3:H4)</f>
        <v>3300000000</v>
      </c>
      <c r="I35">
        <f>MEDIAN(I3:I10)</f>
        <v>1072500000</v>
      </c>
      <c r="J35">
        <f>MEDIAN(J3:J31)</f>
        <v>4000000000</v>
      </c>
      <c r="K35">
        <f>MEDIAN(K3:K5)</f>
        <v>28000000000</v>
      </c>
      <c r="L35">
        <f>MEDIAN(L3:L8)</f>
        <v>800000000</v>
      </c>
      <c r="M35" s="2">
        <v>50000000</v>
      </c>
      <c r="N35" s="2">
        <v>11400000000</v>
      </c>
    </row>
    <row r="36" spans="1:14" x14ac:dyDescent="0.25">
      <c r="A36" s="2" t="s">
        <v>133</v>
      </c>
      <c r="B36" s="2">
        <v>411000000</v>
      </c>
      <c r="C36" s="2">
        <v>2020</v>
      </c>
      <c r="D36" t="s">
        <v>3</v>
      </c>
      <c r="E36" s="2">
        <v>76000000</v>
      </c>
      <c r="F36" s="2">
        <v>171000000</v>
      </c>
      <c r="G36" s="2">
        <v>9400000</v>
      </c>
      <c r="H36">
        <f>_xlfn.QUARTILE.INC(H3:H4,3)</f>
        <v>3300000000</v>
      </c>
      <c r="I36">
        <f>_xlfn.QUARTILE.INC(I3:I10,3)</f>
        <v>1900000000</v>
      </c>
      <c r="J36">
        <f>_xlfn.QUARTILE.INC(J3:J31,3)</f>
        <v>24000000000</v>
      </c>
      <c r="K36">
        <f>_xlfn.QUARTILE.INC(K3:K5,3)</f>
        <v>28000000000</v>
      </c>
      <c r="L36">
        <f>_xlfn.QUARTILE.INC(L3:L8,3)</f>
        <v>7775000000</v>
      </c>
      <c r="M36" s="2">
        <v>50000000</v>
      </c>
      <c r="N36" s="2">
        <v>11400000000</v>
      </c>
    </row>
    <row r="37" spans="1:14" x14ac:dyDescent="0.25">
      <c r="A37" s="2" t="s">
        <v>192</v>
      </c>
      <c r="B37" s="2">
        <v>1000000000</v>
      </c>
      <c r="C37" s="2">
        <v>2020</v>
      </c>
      <c r="D37" t="s">
        <v>0</v>
      </c>
      <c r="E37" s="2">
        <v>76000000</v>
      </c>
      <c r="F37" s="2">
        <v>171000000</v>
      </c>
      <c r="G37" s="2">
        <v>9400000</v>
      </c>
      <c r="H37">
        <f>MAX(H3:H4)</f>
        <v>3300000000</v>
      </c>
      <c r="I37">
        <f>MAX(I3:I10)</f>
        <v>1900000000</v>
      </c>
      <c r="J37">
        <f>MAX(J3:J31)</f>
        <v>200000000000</v>
      </c>
      <c r="K37">
        <f>MAX(K3:K5)</f>
        <v>28000000000</v>
      </c>
      <c r="L37">
        <f>MAX(L3:L8)</f>
        <v>10100000000</v>
      </c>
      <c r="M37" s="2">
        <v>50000000</v>
      </c>
      <c r="N37" s="2">
        <v>11400000000</v>
      </c>
    </row>
    <row r="38" spans="1:14" x14ac:dyDescent="0.25">
      <c r="A38" s="2" t="s">
        <v>89</v>
      </c>
      <c r="B38" s="2">
        <v>50000000000</v>
      </c>
      <c r="C38" s="2">
        <v>2020</v>
      </c>
    </row>
    <row r="39" spans="1:14" x14ac:dyDescent="0.25">
      <c r="A39" s="2" t="s">
        <v>196</v>
      </c>
      <c r="B39" s="2">
        <v>4000000000</v>
      </c>
      <c r="C39" s="2">
        <v>2020</v>
      </c>
    </row>
    <row r="40" spans="1:14" x14ac:dyDescent="0.25">
      <c r="A40" s="2" t="s">
        <v>27</v>
      </c>
      <c r="B40" s="2">
        <v>13000000000</v>
      </c>
      <c r="C40" s="2">
        <v>2020</v>
      </c>
    </row>
    <row r="41" spans="1:14" x14ac:dyDescent="0.25">
      <c r="A41" s="2" t="s">
        <v>51</v>
      </c>
      <c r="B41" s="2">
        <v>411000000</v>
      </c>
      <c r="C41" s="2">
        <v>2020</v>
      </c>
    </row>
    <row r="42" spans="1:14" x14ac:dyDescent="0.25">
      <c r="A42" s="2" t="s">
        <v>198</v>
      </c>
      <c r="B42" s="2">
        <v>646000000</v>
      </c>
      <c r="C42" s="2">
        <v>2020</v>
      </c>
    </row>
    <row r="43" spans="1:14" x14ac:dyDescent="0.25">
      <c r="A43" s="2" t="s">
        <v>87</v>
      </c>
      <c r="B43" s="2">
        <v>9700000000</v>
      </c>
      <c r="C43" s="2">
        <v>2020</v>
      </c>
    </row>
    <row r="44" spans="1:14" x14ac:dyDescent="0.25">
      <c r="A44" s="2" t="s">
        <v>27</v>
      </c>
      <c r="B44" s="2">
        <v>28000000000</v>
      </c>
      <c r="C44" s="2">
        <v>2021</v>
      </c>
    </row>
    <row r="45" spans="1:14" x14ac:dyDescent="0.25">
      <c r="A45" s="2" t="s">
        <v>180</v>
      </c>
      <c r="B45" s="2">
        <v>9700000000</v>
      </c>
      <c r="C45" s="2">
        <v>2021</v>
      </c>
    </row>
    <row r="46" spans="1:14" x14ac:dyDescent="0.25">
      <c r="A46" s="2" t="s">
        <v>27</v>
      </c>
      <c r="B46" s="2">
        <v>28000000000</v>
      </c>
      <c r="C46" s="2">
        <v>2021</v>
      </c>
    </row>
    <row r="47" spans="1:14" x14ac:dyDescent="0.25">
      <c r="A47" s="2" t="s">
        <v>62</v>
      </c>
      <c r="B47" s="2">
        <v>800000000</v>
      </c>
      <c r="C47" s="2">
        <v>2022</v>
      </c>
    </row>
    <row r="48" spans="1:14" x14ac:dyDescent="0.25">
      <c r="A48" s="2" t="s">
        <v>63</v>
      </c>
      <c r="B48" s="2">
        <v>10100000000</v>
      </c>
      <c r="C48" s="2">
        <v>2022</v>
      </c>
    </row>
    <row r="49" spans="1:3" x14ac:dyDescent="0.25">
      <c r="A49" s="2" t="s">
        <v>90</v>
      </c>
      <c r="B49" s="2">
        <v>500</v>
      </c>
      <c r="C49" s="2">
        <v>2022</v>
      </c>
    </row>
    <row r="50" spans="1:3" x14ac:dyDescent="0.25">
      <c r="A50" s="2" t="s">
        <v>90</v>
      </c>
      <c r="B50" s="2">
        <v>500</v>
      </c>
      <c r="C50" s="2">
        <v>2022</v>
      </c>
    </row>
    <row r="51" spans="1:3" x14ac:dyDescent="0.25">
      <c r="A51" s="2" t="s">
        <v>159</v>
      </c>
      <c r="B51" s="2">
        <v>800000000</v>
      </c>
      <c r="C51" s="2">
        <v>2022</v>
      </c>
    </row>
    <row r="52" spans="1:3" x14ac:dyDescent="0.25">
      <c r="A52" s="2" t="s">
        <v>63</v>
      </c>
      <c r="B52" s="2">
        <v>10100000000</v>
      </c>
      <c r="C52" s="2">
        <v>2022</v>
      </c>
    </row>
    <row r="53" spans="1:3" x14ac:dyDescent="0.25">
      <c r="A53" s="2" t="s">
        <v>143</v>
      </c>
      <c r="B53" s="2">
        <v>50000000</v>
      </c>
      <c r="C53" s="2">
        <v>2024</v>
      </c>
    </row>
    <row r="54" spans="1:3" x14ac:dyDescent="0.25">
      <c r="A54" s="2" t="s">
        <v>167</v>
      </c>
      <c r="B54" s="2">
        <v>11400000000</v>
      </c>
      <c r="C54" s="2">
        <v>2025</v>
      </c>
    </row>
  </sheetData>
  <sortState ref="A2:C54">
    <sortCondition ref="C2:C54"/>
  </sortState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4AC07-59B3-49CD-954C-097A55B2D850}">
  <dimension ref="A1:Y244"/>
  <sheetViews>
    <sheetView topLeftCell="D1" workbookViewId="0">
      <selection activeCell="D1" sqref="D1:Y76"/>
    </sheetView>
  </sheetViews>
  <sheetFormatPr baseColWidth="10" defaultRowHeight="15" x14ac:dyDescent="0.25"/>
  <cols>
    <col min="1" max="1" width="23.85546875" style="17" customWidth="1"/>
    <col min="2" max="2" width="15.7109375" style="17" customWidth="1"/>
    <col min="3" max="3" width="21.5703125" style="17" customWidth="1"/>
  </cols>
  <sheetData>
    <row r="1" spans="1:25" x14ac:dyDescent="0.25">
      <c r="A1" s="17">
        <v>750000000</v>
      </c>
      <c r="B1" s="17">
        <v>2007</v>
      </c>
      <c r="C1" s="17" t="s">
        <v>21</v>
      </c>
      <c r="D1" s="3">
        <v>2007</v>
      </c>
      <c r="E1" s="3">
        <v>2008</v>
      </c>
      <c r="F1" s="3">
        <v>2009</v>
      </c>
      <c r="G1" s="3">
        <v>2010</v>
      </c>
      <c r="H1" s="3">
        <v>2011</v>
      </c>
      <c r="I1" s="3">
        <v>2012</v>
      </c>
      <c r="J1" s="3">
        <v>2013</v>
      </c>
      <c r="K1" s="3">
        <v>2014</v>
      </c>
      <c r="L1" s="3">
        <v>2015</v>
      </c>
      <c r="M1" s="3">
        <v>2016</v>
      </c>
      <c r="N1" s="3">
        <v>2017</v>
      </c>
      <c r="O1" s="3">
        <v>2018</v>
      </c>
      <c r="P1" s="3">
        <v>2019</v>
      </c>
      <c r="Q1" s="3">
        <v>2020</v>
      </c>
      <c r="R1" s="3">
        <v>2021</v>
      </c>
      <c r="S1" s="3">
        <v>2022</v>
      </c>
      <c r="T1" s="3">
        <v>2023</v>
      </c>
      <c r="U1" s="3">
        <v>2024</v>
      </c>
      <c r="V1" s="3">
        <v>2025</v>
      </c>
      <c r="W1" s="3">
        <v>2026</v>
      </c>
      <c r="X1" s="3">
        <v>2030</v>
      </c>
      <c r="Y1" s="3">
        <v>2032</v>
      </c>
    </row>
    <row r="2" spans="1:25" x14ac:dyDescent="0.25">
      <c r="A2" s="17">
        <v>1000000000</v>
      </c>
      <c r="B2" s="17">
        <v>2008</v>
      </c>
      <c r="C2" s="17" t="s">
        <v>21</v>
      </c>
      <c r="D2" s="18">
        <v>750000000</v>
      </c>
      <c r="E2" s="18">
        <v>1000000000</v>
      </c>
      <c r="F2" s="18">
        <v>182200000000</v>
      </c>
      <c r="G2" s="18">
        <v>240000000000</v>
      </c>
      <c r="H2" s="18">
        <v>310200000000</v>
      </c>
      <c r="I2" s="18">
        <v>390200000000</v>
      </c>
      <c r="J2" s="18">
        <v>485600000000</v>
      </c>
      <c r="K2" s="18">
        <v>601200000000</v>
      </c>
      <c r="L2" s="18">
        <v>743100000000</v>
      </c>
      <c r="M2" s="18">
        <v>917200000000</v>
      </c>
      <c r="N2" s="18">
        <v>1130100000000</v>
      </c>
      <c r="O2" s="18">
        <v>1391000000000</v>
      </c>
      <c r="P2" s="18">
        <v>1900000000</v>
      </c>
      <c r="Q2" s="18">
        <v>7100000000000</v>
      </c>
      <c r="R2" s="18">
        <v>123890000000</v>
      </c>
      <c r="S2" s="18">
        <v>195470000000</v>
      </c>
      <c r="T2" s="18">
        <v>1500000000</v>
      </c>
      <c r="U2" s="18">
        <v>30000000000</v>
      </c>
      <c r="V2" s="18">
        <v>3700000000000</v>
      </c>
      <c r="W2" s="18">
        <v>15000000000000</v>
      </c>
      <c r="X2" s="18">
        <v>14200000000</v>
      </c>
      <c r="Y2" s="18">
        <v>60000000000000</v>
      </c>
    </row>
    <row r="3" spans="1:25" x14ac:dyDescent="0.25">
      <c r="A3" s="17">
        <v>182200000000</v>
      </c>
      <c r="B3" s="17">
        <v>2009</v>
      </c>
      <c r="C3" s="17" t="s">
        <v>21</v>
      </c>
      <c r="F3" s="18">
        <v>1220000000</v>
      </c>
      <c r="G3" s="18">
        <v>1800000000</v>
      </c>
      <c r="H3" s="18">
        <v>2800000000</v>
      </c>
      <c r="I3" s="18">
        <v>3900000000</v>
      </c>
      <c r="J3" s="18">
        <v>4750000000</v>
      </c>
      <c r="K3" s="18">
        <v>656000000000</v>
      </c>
      <c r="L3" s="18">
        <v>750000000000</v>
      </c>
      <c r="M3" s="18">
        <v>52000000000</v>
      </c>
      <c r="N3" s="18">
        <v>170570000000</v>
      </c>
      <c r="O3" s="18">
        <v>746500000000</v>
      </c>
      <c r="P3" s="18">
        <v>2000000000000</v>
      </c>
      <c r="Q3" s="18">
        <v>6000000000000</v>
      </c>
      <c r="R3" s="18">
        <v>123890000000</v>
      </c>
      <c r="S3" s="18">
        <v>14400000000000</v>
      </c>
      <c r="T3" s="18">
        <v>14400000000000</v>
      </c>
      <c r="U3" s="18">
        <v>2000000000</v>
      </c>
      <c r="V3" s="18">
        <v>3700000000000</v>
      </c>
      <c r="X3" s="18">
        <v>14200000000000</v>
      </c>
    </row>
    <row r="4" spans="1:25" x14ac:dyDescent="0.25">
      <c r="A4" s="17">
        <v>1220000000</v>
      </c>
      <c r="B4" s="17">
        <v>2009</v>
      </c>
      <c r="C4" s="17" t="s">
        <v>21</v>
      </c>
      <c r="F4" s="18"/>
      <c r="G4" s="18"/>
      <c r="H4" s="18"/>
      <c r="J4" s="18">
        <v>8800000000</v>
      </c>
      <c r="K4" s="18">
        <v>656000000000</v>
      </c>
      <c r="L4" s="18">
        <v>24000000000</v>
      </c>
      <c r="M4" s="18">
        <v>52000000000</v>
      </c>
      <c r="N4" s="18">
        <v>5000000000</v>
      </c>
      <c r="O4" s="18">
        <v>1500000000</v>
      </c>
      <c r="P4" s="18">
        <v>195000000000</v>
      </c>
      <c r="Q4" s="18">
        <v>19000000000000</v>
      </c>
      <c r="R4" s="18">
        <v>3500000</v>
      </c>
      <c r="S4" s="18">
        <v>561000000000</v>
      </c>
      <c r="T4" s="18">
        <v>27500000000</v>
      </c>
      <c r="U4" s="18">
        <v>3750000000</v>
      </c>
      <c r="V4" s="18">
        <v>3000000000000</v>
      </c>
      <c r="X4" s="18">
        <v>7100000000000</v>
      </c>
    </row>
    <row r="5" spans="1:25" x14ac:dyDescent="0.25">
      <c r="A5" s="17">
        <v>240000000000</v>
      </c>
      <c r="B5" s="17">
        <v>2010</v>
      </c>
      <c r="C5" s="17" t="s">
        <v>21</v>
      </c>
      <c r="K5" s="18">
        <v>656000000000</v>
      </c>
      <c r="L5" s="18">
        <v>200000000000</v>
      </c>
      <c r="M5" s="18">
        <v>6400000000</v>
      </c>
      <c r="N5" s="18">
        <v>1000000000000</v>
      </c>
      <c r="O5" s="18">
        <v>19000000000</v>
      </c>
      <c r="P5" s="18">
        <v>1710400000000</v>
      </c>
      <c r="Q5" s="18">
        <v>245000000</v>
      </c>
      <c r="R5" s="18">
        <v>1000000000000</v>
      </c>
      <c r="S5" s="18">
        <v>561040000000</v>
      </c>
      <c r="T5" s="18">
        <v>6080000000</v>
      </c>
      <c r="U5" s="18">
        <v>6750000000</v>
      </c>
      <c r="V5" s="18">
        <v>3000000000000</v>
      </c>
      <c r="X5" s="18">
        <v>1800000000000</v>
      </c>
    </row>
    <row r="6" spans="1:25" x14ac:dyDescent="0.25">
      <c r="A6" s="17">
        <v>1800000000</v>
      </c>
      <c r="B6" s="17">
        <v>2010</v>
      </c>
      <c r="C6" s="17" t="s">
        <v>21</v>
      </c>
      <c r="K6" s="18">
        <v>2290000000000</v>
      </c>
      <c r="L6" s="18">
        <v>29000000000</v>
      </c>
      <c r="M6" s="18">
        <v>332000000000</v>
      </c>
      <c r="N6" s="18">
        <v>8500000000</v>
      </c>
      <c r="O6" s="18">
        <v>4590000000000</v>
      </c>
      <c r="P6" s="18">
        <v>187000000000</v>
      </c>
      <c r="Q6" s="18">
        <v>267000000000</v>
      </c>
      <c r="R6" s="18">
        <v>253000000000</v>
      </c>
      <c r="S6" s="18">
        <v>471170000000</v>
      </c>
      <c r="T6" s="18">
        <v>2902000000</v>
      </c>
      <c r="U6" s="18">
        <v>1250000000</v>
      </c>
      <c r="V6" s="18">
        <v>1800000000000</v>
      </c>
      <c r="X6" s="18">
        <v>531000000000</v>
      </c>
    </row>
    <row r="7" spans="1:25" x14ac:dyDescent="0.25">
      <c r="A7" s="17">
        <v>310200000000</v>
      </c>
      <c r="B7" s="17">
        <v>2011</v>
      </c>
      <c r="C7" s="17" t="s">
        <v>21</v>
      </c>
      <c r="K7" s="18">
        <v>5400000000</v>
      </c>
      <c r="L7" s="18">
        <v>400000000000</v>
      </c>
      <c r="N7" s="18">
        <v>266000000000</v>
      </c>
      <c r="O7" s="18">
        <v>7350000000</v>
      </c>
      <c r="P7" s="18">
        <v>195000000000</v>
      </c>
      <c r="Q7" s="18">
        <v>6500000000</v>
      </c>
      <c r="R7" s="18">
        <v>6000000000000</v>
      </c>
      <c r="S7" s="18">
        <v>383900000000</v>
      </c>
      <c r="T7" s="18">
        <v>27500000000</v>
      </c>
      <c r="U7" s="18">
        <v>1050000000</v>
      </c>
      <c r="V7" s="18">
        <v>360000000000</v>
      </c>
      <c r="X7" s="18">
        <v>700000000000</v>
      </c>
    </row>
    <row r="8" spans="1:25" x14ac:dyDescent="0.25">
      <c r="A8" s="17">
        <v>2800000000</v>
      </c>
      <c r="B8" s="17">
        <v>2011</v>
      </c>
      <c r="C8" s="17" t="s">
        <v>21</v>
      </c>
      <c r="K8" s="18">
        <v>200000000000</v>
      </c>
      <c r="L8" s="18">
        <v>5950000000</v>
      </c>
      <c r="N8" s="18">
        <v>3500000000000</v>
      </c>
      <c r="O8" s="18">
        <v>19000000000</v>
      </c>
      <c r="P8" s="18">
        <v>387158000000</v>
      </c>
      <c r="Q8" s="18">
        <v>267000000000</v>
      </c>
      <c r="R8" s="18">
        <v>24750000000</v>
      </c>
      <c r="S8" s="18">
        <v>78000000000</v>
      </c>
      <c r="U8" s="18">
        <v>1600000000000</v>
      </c>
      <c r="V8" s="18">
        <v>30000000000</v>
      </c>
      <c r="X8" s="18">
        <v>14200000000000</v>
      </c>
    </row>
    <row r="9" spans="1:25" x14ac:dyDescent="0.25">
      <c r="A9" s="17">
        <v>390200000000</v>
      </c>
      <c r="B9" s="17">
        <v>2012</v>
      </c>
      <c r="C9" s="17" t="s">
        <v>21</v>
      </c>
      <c r="L9" s="18">
        <v>3200000000</v>
      </c>
      <c r="N9" s="18">
        <v>60000000000</v>
      </c>
      <c r="O9" s="18">
        <v>550000000000</v>
      </c>
      <c r="P9" s="18">
        <v>97000000000</v>
      </c>
      <c r="Q9" s="18">
        <v>64100000000</v>
      </c>
      <c r="R9" s="18">
        <v>1600000000</v>
      </c>
      <c r="S9" s="18">
        <v>134000000000</v>
      </c>
      <c r="U9" s="18">
        <v>21000000000</v>
      </c>
      <c r="V9" s="18">
        <v>11000000000000</v>
      </c>
      <c r="X9" s="18">
        <v>14200000000000</v>
      </c>
    </row>
    <row r="10" spans="1:25" x14ac:dyDescent="0.25">
      <c r="A10" s="17">
        <v>3900000000</v>
      </c>
      <c r="B10" s="17">
        <v>2012</v>
      </c>
      <c r="C10" s="17" t="s">
        <v>21</v>
      </c>
      <c r="L10" s="18">
        <v>7000000000</v>
      </c>
      <c r="N10" s="18">
        <v>6900000000</v>
      </c>
      <c r="P10" s="18">
        <v>97000000000</v>
      </c>
      <c r="Q10" s="18">
        <v>21400000000</v>
      </c>
      <c r="R10" s="18">
        <v>380000000</v>
      </c>
      <c r="S10" s="18">
        <v>102199000000000</v>
      </c>
      <c r="V10" s="18">
        <v>3000000000000</v>
      </c>
      <c r="X10" s="18">
        <v>60000000000000</v>
      </c>
    </row>
    <row r="11" spans="1:25" x14ac:dyDescent="0.25">
      <c r="A11" s="17">
        <v>485600000000</v>
      </c>
      <c r="B11" s="17">
        <v>2013</v>
      </c>
      <c r="C11" s="17" t="s">
        <v>21</v>
      </c>
      <c r="L11" s="18">
        <v>24000000000</v>
      </c>
      <c r="N11" s="18">
        <v>541000000</v>
      </c>
      <c r="P11" s="18">
        <v>141000000000</v>
      </c>
      <c r="Q11" s="18">
        <v>300000000000</v>
      </c>
      <c r="R11" s="18">
        <v>10000000</v>
      </c>
      <c r="S11" s="18">
        <v>36570000000</v>
      </c>
      <c r="V11" s="18">
        <v>11000000000000</v>
      </c>
    </row>
    <row r="12" spans="1:25" x14ac:dyDescent="0.25">
      <c r="A12" s="17">
        <v>4750000000</v>
      </c>
      <c r="B12" s="17">
        <v>2013</v>
      </c>
      <c r="C12" s="17" t="s">
        <v>21</v>
      </c>
      <c r="L12" s="18">
        <v>225000000000</v>
      </c>
      <c r="N12" s="18">
        <v>440000000000</v>
      </c>
      <c r="P12" s="18">
        <v>141000000000</v>
      </c>
      <c r="Q12" s="18">
        <v>10000000000</v>
      </c>
      <c r="R12" s="18">
        <v>9000000000</v>
      </c>
      <c r="S12" s="18">
        <v>14400000000000</v>
      </c>
      <c r="V12" s="18">
        <v>6200000000000</v>
      </c>
    </row>
    <row r="13" spans="1:25" x14ac:dyDescent="0.25">
      <c r="A13" s="17">
        <v>8800000000</v>
      </c>
      <c r="B13" s="17">
        <v>2013</v>
      </c>
      <c r="C13" s="17" t="s">
        <v>21</v>
      </c>
      <c r="F13" s="18"/>
      <c r="G13" s="18"/>
      <c r="H13" s="18"/>
      <c r="P13" s="18">
        <v>195000000000</v>
      </c>
      <c r="Q13" s="18">
        <v>70000000000</v>
      </c>
      <c r="R13" s="18">
        <v>1000000000000</v>
      </c>
      <c r="S13" s="18">
        <v>47171000000000</v>
      </c>
      <c r="V13" s="18">
        <v>11000000000000</v>
      </c>
    </row>
    <row r="14" spans="1:25" x14ac:dyDescent="0.25">
      <c r="A14" s="17">
        <v>601200000000</v>
      </c>
      <c r="B14" s="17">
        <v>2014</v>
      </c>
      <c r="C14" s="17" t="s">
        <v>21</v>
      </c>
      <c r="F14" s="18"/>
      <c r="G14" s="18"/>
      <c r="H14" s="18"/>
      <c r="P14" s="18">
        <v>7770000000</v>
      </c>
      <c r="Q14" s="18">
        <v>60000000000</v>
      </c>
      <c r="S14" s="18">
        <v>14400000000000</v>
      </c>
      <c r="V14" s="18">
        <v>110000000000</v>
      </c>
    </row>
    <row r="15" spans="1:25" x14ac:dyDescent="0.25">
      <c r="A15" s="17">
        <v>656000000000</v>
      </c>
      <c r="B15" s="17">
        <v>2014</v>
      </c>
      <c r="C15" s="17" t="s">
        <v>519</v>
      </c>
      <c r="P15" s="18">
        <v>97000000000</v>
      </c>
      <c r="Q15" s="18">
        <v>1700000000000</v>
      </c>
      <c r="S15" s="18">
        <v>68000000000</v>
      </c>
      <c r="V15" s="18">
        <v>337000000000</v>
      </c>
    </row>
    <row r="16" spans="1:25" x14ac:dyDescent="0.25">
      <c r="A16" s="17">
        <v>656000000000</v>
      </c>
      <c r="B16" s="17">
        <v>2014</v>
      </c>
      <c r="C16" s="17" t="s">
        <v>21</v>
      </c>
      <c r="P16" s="18">
        <v>1700000000000</v>
      </c>
      <c r="Q16" s="18">
        <v>1700000000000</v>
      </c>
      <c r="S16" s="18">
        <v>561000000000</v>
      </c>
      <c r="V16" s="18">
        <v>242000000000</v>
      </c>
    </row>
    <row r="17" spans="1:22" x14ac:dyDescent="0.25">
      <c r="A17" s="17">
        <v>656000000000</v>
      </c>
      <c r="B17" s="17">
        <v>2014</v>
      </c>
      <c r="C17" s="17" t="s">
        <v>21</v>
      </c>
      <c r="Q17" s="18">
        <v>450000000000</v>
      </c>
      <c r="S17" s="18">
        <v>202210000000</v>
      </c>
      <c r="V17" s="18">
        <v>26000000000</v>
      </c>
    </row>
    <row r="18" spans="1:22" x14ac:dyDescent="0.25">
      <c r="A18" s="17">
        <v>2290000000000</v>
      </c>
      <c r="B18" s="17">
        <v>2014</v>
      </c>
      <c r="C18" s="17" t="s">
        <v>21</v>
      </c>
      <c r="Q18" s="18">
        <v>79300000000</v>
      </c>
      <c r="S18" s="18">
        <v>14400000000000</v>
      </c>
      <c r="V18" s="18">
        <v>12000000000</v>
      </c>
    </row>
    <row r="19" spans="1:22" x14ac:dyDescent="0.25">
      <c r="A19" s="17">
        <v>5400000000</v>
      </c>
      <c r="B19" s="17">
        <v>2014</v>
      </c>
      <c r="C19" s="17" t="s">
        <v>21</v>
      </c>
      <c r="Q19" s="18">
        <v>948000000000</v>
      </c>
      <c r="S19" s="18">
        <v>68000000000</v>
      </c>
      <c r="V19" s="18">
        <v>386000000000</v>
      </c>
    </row>
    <row r="20" spans="1:22" x14ac:dyDescent="0.25">
      <c r="A20" s="17">
        <v>200000000000</v>
      </c>
      <c r="B20" s="17">
        <v>2014</v>
      </c>
      <c r="C20" s="17" t="s">
        <v>21</v>
      </c>
      <c r="Q20" s="18">
        <v>1500000000000</v>
      </c>
      <c r="S20" s="18">
        <v>14400000000000</v>
      </c>
      <c r="V20" s="18">
        <v>47000000000</v>
      </c>
    </row>
    <row r="21" spans="1:22" x14ac:dyDescent="0.25">
      <c r="A21" s="17">
        <v>743100000000</v>
      </c>
      <c r="B21" s="17">
        <v>2015</v>
      </c>
      <c r="C21" s="17" t="s">
        <v>21</v>
      </c>
      <c r="Q21" s="18">
        <v>110000000000</v>
      </c>
      <c r="S21" s="18">
        <v>68000000000</v>
      </c>
      <c r="V21" s="18">
        <v>6250000000000</v>
      </c>
    </row>
    <row r="22" spans="1:22" x14ac:dyDescent="0.25">
      <c r="A22" s="17">
        <v>750000000000</v>
      </c>
      <c r="B22" s="17">
        <v>2015</v>
      </c>
      <c r="C22" s="17" t="s">
        <v>21</v>
      </c>
      <c r="F22" s="18"/>
      <c r="G22" s="18"/>
      <c r="H22" s="18"/>
      <c r="Q22" s="18">
        <v>14200000000000</v>
      </c>
      <c r="V22" s="18">
        <v>300000000000</v>
      </c>
    </row>
    <row r="23" spans="1:22" x14ac:dyDescent="0.25">
      <c r="A23" s="17">
        <v>24000000000</v>
      </c>
      <c r="B23" s="17">
        <v>2015</v>
      </c>
      <c r="C23" s="17" t="s">
        <v>21</v>
      </c>
      <c r="Q23" s="18">
        <v>1300000000</v>
      </c>
      <c r="V23" s="18">
        <v>6250000000000</v>
      </c>
    </row>
    <row r="24" spans="1:22" x14ac:dyDescent="0.25">
      <c r="A24" s="17">
        <v>200000000000</v>
      </c>
      <c r="B24" s="17">
        <v>2015</v>
      </c>
      <c r="C24" s="17" t="s">
        <v>21</v>
      </c>
      <c r="Q24" s="18">
        <v>1700000000000</v>
      </c>
      <c r="V24" s="18">
        <v>3000000000000</v>
      </c>
    </row>
    <row r="25" spans="1:22" x14ac:dyDescent="0.25">
      <c r="A25" s="17">
        <v>29000000000</v>
      </c>
      <c r="B25" s="17">
        <v>2015</v>
      </c>
      <c r="C25" s="17" t="s">
        <v>21</v>
      </c>
      <c r="Q25" s="18">
        <v>501000000000</v>
      </c>
      <c r="V25" s="18">
        <v>11100000000000</v>
      </c>
    </row>
    <row r="26" spans="1:22" x14ac:dyDescent="0.25">
      <c r="A26" s="17">
        <v>400000000000</v>
      </c>
      <c r="B26" s="17">
        <v>2015</v>
      </c>
      <c r="C26" s="17" t="s">
        <v>21</v>
      </c>
      <c r="Q26" s="18">
        <v>7500000000000</v>
      </c>
      <c r="V26" s="18">
        <v>1120000000000</v>
      </c>
    </row>
    <row r="27" spans="1:22" x14ac:dyDescent="0.25">
      <c r="A27" s="17">
        <v>5950000000</v>
      </c>
      <c r="B27" s="17">
        <v>2015</v>
      </c>
      <c r="C27" s="17" t="s">
        <v>21</v>
      </c>
      <c r="Q27" s="18">
        <v>14400000000000</v>
      </c>
      <c r="V27" s="18">
        <v>341000000000</v>
      </c>
    </row>
    <row r="28" spans="1:22" x14ac:dyDescent="0.25">
      <c r="A28" s="17">
        <v>3200000000</v>
      </c>
      <c r="B28" s="17">
        <v>2015</v>
      </c>
      <c r="C28" s="17" t="s">
        <v>21</v>
      </c>
      <c r="Q28" s="18">
        <v>7065000000</v>
      </c>
      <c r="V28" s="18">
        <v>1100000000000</v>
      </c>
    </row>
    <row r="29" spans="1:22" x14ac:dyDescent="0.25">
      <c r="A29" s="17">
        <v>7000000000</v>
      </c>
      <c r="B29" s="17">
        <v>2015</v>
      </c>
      <c r="C29" s="17" t="s">
        <v>21</v>
      </c>
      <c r="Q29" s="18">
        <v>1700000000000</v>
      </c>
      <c r="V29" s="18">
        <v>1100000000000</v>
      </c>
    </row>
    <row r="30" spans="1:22" x14ac:dyDescent="0.25">
      <c r="A30" s="17">
        <v>24000000000</v>
      </c>
      <c r="B30" s="17">
        <v>2015</v>
      </c>
      <c r="C30" s="17" t="s">
        <v>21</v>
      </c>
      <c r="Q30" s="18">
        <v>30700000000</v>
      </c>
      <c r="V30" s="18">
        <v>6250000000000</v>
      </c>
    </row>
    <row r="31" spans="1:22" x14ac:dyDescent="0.25">
      <c r="A31" s="17">
        <v>225000000000</v>
      </c>
      <c r="B31" s="17">
        <v>2015</v>
      </c>
      <c r="C31" s="17" t="s">
        <v>38</v>
      </c>
      <c r="Q31" s="18">
        <v>6000000000000</v>
      </c>
      <c r="V31" s="18">
        <v>6250000000000</v>
      </c>
    </row>
    <row r="32" spans="1:22" x14ac:dyDescent="0.25">
      <c r="A32" s="17">
        <v>917200000000</v>
      </c>
      <c r="B32" s="17">
        <v>2016</v>
      </c>
      <c r="C32" s="17" t="s">
        <v>21</v>
      </c>
      <c r="Q32" s="18">
        <v>8900000000000</v>
      </c>
      <c r="V32" s="18">
        <v>6200000000000</v>
      </c>
    </row>
    <row r="33" spans="1:22" x14ac:dyDescent="0.25">
      <c r="A33" s="17">
        <v>52000000000</v>
      </c>
      <c r="B33" s="17">
        <v>2016</v>
      </c>
      <c r="C33" s="17" t="s">
        <v>21</v>
      </c>
      <c r="Q33" s="18">
        <v>6500000000</v>
      </c>
      <c r="V33" s="18">
        <v>11000000000000</v>
      </c>
    </row>
    <row r="34" spans="1:22" x14ac:dyDescent="0.25">
      <c r="A34" s="17">
        <v>52000000000</v>
      </c>
      <c r="B34" s="17">
        <v>2016</v>
      </c>
      <c r="C34" s="17" t="s">
        <v>21</v>
      </c>
      <c r="Q34" s="18">
        <v>471000000000</v>
      </c>
      <c r="V34" s="18">
        <v>11000000000000</v>
      </c>
    </row>
    <row r="35" spans="1:22" x14ac:dyDescent="0.25">
      <c r="A35" s="17">
        <v>6400000000</v>
      </c>
      <c r="B35" s="17">
        <v>2016</v>
      </c>
      <c r="C35" s="17" t="s">
        <v>21</v>
      </c>
      <c r="Q35" s="18">
        <v>130000000000</v>
      </c>
      <c r="V35" s="18">
        <v>11000000000000</v>
      </c>
    </row>
    <row r="36" spans="1:22" x14ac:dyDescent="0.25">
      <c r="A36" s="17">
        <v>332000000000</v>
      </c>
      <c r="B36" s="17">
        <v>2016</v>
      </c>
      <c r="C36" s="17" t="s">
        <v>38</v>
      </c>
      <c r="Q36" s="18">
        <v>28000000000</v>
      </c>
      <c r="V36" s="18">
        <v>6200000000000</v>
      </c>
    </row>
    <row r="37" spans="1:22" x14ac:dyDescent="0.25">
      <c r="A37" s="17">
        <v>1130100000000</v>
      </c>
      <c r="B37" s="17">
        <v>2017</v>
      </c>
      <c r="C37" s="17" t="s">
        <v>21</v>
      </c>
      <c r="Q37" s="18">
        <v>450000000000</v>
      </c>
      <c r="V37" s="18">
        <v>300000000000</v>
      </c>
    </row>
    <row r="38" spans="1:22" x14ac:dyDescent="0.25">
      <c r="A38" s="17">
        <v>170570000000</v>
      </c>
      <c r="B38" s="17">
        <v>2017</v>
      </c>
      <c r="C38" s="17" t="s">
        <v>21</v>
      </c>
      <c r="Q38" s="18">
        <v>1700000000000</v>
      </c>
      <c r="V38" s="18">
        <v>210000000000</v>
      </c>
    </row>
    <row r="39" spans="1:22" x14ac:dyDescent="0.25">
      <c r="A39" s="17">
        <v>5000000000</v>
      </c>
      <c r="B39" s="17">
        <v>2017</v>
      </c>
      <c r="C39" s="17" t="s">
        <v>21</v>
      </c>
      <c r="Q39" s="18">
        <v>30000000000</v>
      </c>
      <c r="V39" s="18">
        <v>430000000000</v>
      </c>
    </row>
    <row r="40" spans="1:22" x14ac:dyDescent="0.25">
      <c r="A40" s="17">
        <v>1000000000000</v>
      </c>
      <c r="B40" s="17">
        <v>2017</v>
      </c>
      <c r="C40" s="17" t="s">
        <v>21</v>
      </c>
      <c r="Q40" s="18">
        <v>1700000000000</v>
      </c>
      <c r="V40" s="18">
        <v>80000000000</v>
      </c>
    </row>
    <row r="41" spans="1:22" x14ac:dyDescent="0.25">
      <c r="A41" s="17">
        <v>8500000000</v>
      </c>
      <c r="B41" s="17">
        <v>2017</v>
      </c>
      <c r="C41" s="17" t="s">
        <v>21</v>
      </c>
      <c r="Q41" s="18">
        <v>50000000000</v>
      </c>
      <c r="V41" s="18">
        <v>11100000000000</v>
      </c>
    </row>
    <row r="42" spans="1:22" x14ac:dyDescent="0.25">
      <c r="A42" s="17">
        <v>266000000000</v>
      </c>
      <c r="B42" s="17">
        <v>2017</v>
      </c>
      <c r="C42" s="17" t="s">
        <v>21</v>
      </c>
      <c r="Q42" s="18">
        <v>2300000000000</v>
      </c>
      <c r="V42" s="18">
        <v>100000000000</v>
      </c>
    </row>
    <row r="43" spans="1:22" x14ac:dyDescent="0.25">
      <c r="A43" s="17">
        <v>3500000000000</v>
      </c>
      <c r="B43" s="17">
        <v>2017</v>
      </c>
      <c r="C43" s="17" t="s">
        <v>21</v>
      </c>
      <c r="Q43" s="18">
        <v>79400000000</v>
      </c>
    </row>
    <row r="44" spans="1:22" x14ac:dyDescent="0.25">
      <c r="A44" s="17">
        <v>60000000000</v>
      </c>
      <c r="B44" s="17">
        <v>2017</v>
      </c>
      <c r="C44" s="17" t="s">
        <v>21</v>
      </c>
      <c r="Q44" s="18">
        <v>1700000000000</v>
      </c>
    </row>
    <row r="45" spans="1:22" x14ac:dyDescent="0.25">
      <c r="A45" s="17">
        <v>6900000000</v>
      </c>
      <c r="B45" s="17">
        <v>2017</v>
      </c>
      <c r="C45" s="17" t="s">
        <v>21</v>
      </c>
      <c r="Q45" s="18">
        <v>250000000000</v>
      </c>
    </row>
    <row r="46" spans="1:22" x14ac:dyDescent="0.25">
      <c r="A46" s="17">
        <v>541000000</v>
      </c>
      <c r="B46" s="17">
        <v>2017</v>
      </c>
      <c r="C46" s="17" t="s">
        <v>21</v>
      </c>
      <c r="Q46" s="18">
        <v>4000000000000</v>
      </c>
    </row>
    <row r="47" spans="1:22" x14ac:dyDescent="0.25">
      <c r="A47" s="17">
        <v>440000000000</v>
      </c>
      <c r="B47" s="17">
        <v>2017</v>
      </c>
      <c r="C47" s="17" t="s">
        <v>38</v>
      </c>
      <c r="Q47" s="18">
        <v>8900000000000</v>
      </c>
    </row>
    <row r="48" spans="1:22" x14ac:dyDescent="0.25">
      <c r="A48" s="17">
        <v>1391000000000</v>
      </c>
      <c r="B48" s="17">
        <v>2018</v>
      </c>
      <c r="C48" s="17" t="s">
        <v>21</v>
      </c>
      <c r="Q48" s="18">
        <v>267000000000</v>
      </c>
    </row>
    <row r="49" spans="1:17" x14ac:dyDescent="0.25">
      <c r="A49" s="17">
        <v>746500000000</v>
      </c>
      <c r="B49" s="17">
        <v>2018</v>
      </c>
      <c r="C49" s="17" t="s">
        <v>21</v>
      </c>
      <c r="Q49" s="18">
        <v>34000000000</v>
      </c>
    </row>
    <row r="50" spans="1:17" x14ac:dyDescent="0.25">
      <c r="A50" s="17">
        <v>1500000000</v>
      </c>
      <c r="B50" s="17">
        <v>2018</v>
      </c>
      <c r="C50" s="17" t="s">
        <v>21</v>
      </c>
      <c r="Q50" s="18">
        <v>1290000000000</v>
      </c>
    </row>
    <row r="51" spans="1:17" x14ac:dyDescent="0.25">
      <c r="A51" s="17">
        <v>19000000000</v>
      </c>
      <c r="B51" s="17">
        <v>2018</v>
      </c>
      <c r="C51" s="17" t="s">
        <v>21</v>
      </c>
      <c r="Q51" s="18">
        <v>267000000000</v>
      </c>
    </row>
    <row r="52" spans="1:17" x14ac:dyDescent="0.25">
      <c r="A52" s="17">
        <v>4590000000000</v>
      </c>
      <c r="B52" s="17">
        <v>2018</v>
      </c>
      <c r="C52" s="17" t="s">
        <v>21</v>
      </c>
      <c r="Q52" s="18">
        <v>34000000000</v>
      </c>
    </row>
    <row r="53" spans="1:17" x14ac:dyDescent="0.25">
      <c r="A53" s="17">
        <v>7350000000</v>
      </c>
      <c r="B53" s="17">
        <v>2018</v>
      </c>
      <c r="C53" s="17" t="s">
        <v>21</v>
      </c>
      <c r="Q53" s="18">
        <v>1290000000000</v>
      </c>
    </row>
    <row r="54" spans="1:17" x14ac:dyDescent="0.25">
      <c r="A54" s="17">
        <v>19000000000</v>
      </c>
      <c r="B54" s="17">
        <v>2018</v>
      </c>
      <c r="C54" s="17" t="s">
        <v>21</v>
      </c>
      <c r="Q54" s="18">
        <v>25000000000</v>
      </c>
    </row>
    <row r="55" spans="1:17" x14ac:dyDescent="0.25">
      <c r="A55" s="17">
        <v>550000000000</v>
      </c>
      <c r="B55" s="17">
        <v>2018</v>
      </c>
      <c r="C55" s="17" t="s">
        <v>38</v>
      </c>
      <c r="Q55" s="18">
        <v>1700000000000</v>
      </c>
    </row>
    <row r="56" spans="1:17" x14ac:dyDescent="0.25">
      <c r="A56" s="17">
        <v>1900000000</v>
      </c>
      <c r="B56" s="17">
        <v>2019</v>
      </c>
      <c r="C56" s="17" t="s">
        <v>21</v>
      </c>
      <c r="Q56" s="18">
        <v>60000000000</v>
      </c>
    </row>
    <row r="57" spans="1:17" x14ac:dyDescent="0.25">
      <c r="A57" s="17">
        <v>2000000000000</v>
      </c>
      <c r="B57" s="17">
        <v>2019</v>
      </c>
      <c r="C57" s="17" t="s">
        <v>21</v>
      </c>
      <c r="Q57" s="18">
        <v>70000000000</v>
      </c>
    </row>
    <row r="58" spans="1:17" x14ac:dyDescent="0.25">
      <c r="A58" s="17">
        <v>195000000000</v>
      </c>
      <c r="B58" s="17">
        <v>2019</v>
      </c>
      <c r="C58" s="17" t="s">
        <v>21</v>
      </c>
      <c r="Q58" s="18">
        <v>1290000000000</v>
      </c>
    </row>
    <row r="59" spans="1:17" x14ac:dyDescent="0.25">
      <c r="A59" s="17">
        <v>1710400000000</v>
      </c>
      <c r="B59" s="17">
        <v>2019</v>
      </c>
      <c r="C59" s="17" t="s">
        <v>21</v>
      </c>
      <c r="Q59" s="18">
        <v>70000000000</v>
      </c>
    </row>
    <row r="60" spans="1:17" x14ac:dyDescent="0.25">
      <c r="A60" s="17">
        <v>187000000000</v>
      </c>
      <c r="B60" s="17">
        <v>2019</v>
      </c>
      <c r="C60" s="17" t="s">
        <v>21</v>
      </c>
      <c r="Q60" s="18">
        <v>60000000000</v>
      </c>
    </row>
    <row r="61" spans="1:17" x14ac:dyDescent="0.25">
      <c r="A61" s="17">
        <v>195000000000</v>
      </c>
      <c r="B61" s="17">
        <v>2019</v>
      </c>
      <c r="C61" s="17" t="s">
        <v>21</v>
      </c>
      <c r="Q61" s="18">
        <v>28000000000</v>
      </c>
    </row>
    <row r="62" spans="1:17" x14ac:dyDescent="0.25">
      <c r="A62" s="17">
        <v>387158000000</v>
      </c>
      <c r="B62" s="17">
        <v>2019</v>
      </c>
      <c r="C62" s="17" t="s">
        <v>21</v>
      </c>
      <c r="Q62" s="18">
        <v>1500000000000</v>
      </c>
    </row>
    <row r="63" spans="1:17" x14ac:dyDescent="0.25">
      <c r="A63" s="17">
        <v>97000000000</v>
      </c>
      <c r="B63" s="17">
        <v>2019</v>
      </c>
      <c r="C63" s="17" t="s">
        <v>21</v>
      </c>
      <c r="Q63" s="18">
        <v>10000000000</v>
      </c>
    </row>
    <row r="64" spans="1:17" x14ac:dyDescent="0.25">
      <c r="A64" s="17">
        <v>97000000000</v>
      </c>
      <c r="B64" s="17">
        <v>2019</v>
      </c>
      <c r="C64" s="17" t="s">
        <v>21</v>
      </c>
      <c r="Q64" s="18">
        <v>8100000000</v>
      </c>
    </row>
    <row r="65" spans="1:17" x14ac:dyDescent="0.25">
      <c r="A65" s="17">
        <v>141000000000</v>
      </c>
      <c r="B65" s="17">
        <v>2019</v>
      </c>
      <c r="C65" s="17" t="s">
        <v>21</v>
      </c>
      <c r="Q65" s="18">
        <v>245000000</v>
      </c>
    </row>
    <row r="66" spans="1:17" x14ac:dyDescent="0.25">
      <c r="A66" s="17">
        <v>141000000000</v>
      </c>
      <c r="B66" s="17">
        <v>2019</v>
      </c>
      <c r="C66" s="17" t="s">
        <v>21</v>
      </c>
      <c r="Q66" s="18">
        <v>450000000000</v>
      </c>
    </row>
    <row r="67" spans="1:17" x14ac:dyDescent="0.25">
      <c r="A67" s="17">
        <v>195000000000</v>
      </c>
      <c r="B67" s="17">
        <v>2019</v>
      </c>
      <c r="C67" s="17" t="s">
        <v>21</v>
      </c>
      <c r="Q67" s="18">
        <v>1700000000000</v>
      </c>
    </row>
    <row r="68" spans="1:17" x14ac:dyDescent="0.25">
      <c r="A68" s="17">
        <v>7770000000</v>
      </c>
      <c r="B68" s="17">
        <v>2019</v>
      </c>
      <c r="C68" s="17" t="s">
        <v>21</v>
      </c>
      <c r="Q68" s="18">
        <v>1500000000000</v>
      </c>
    </row>
    <row r="69" spans="1:17" x14ac:dyDescent="0.25">
      <c r="A69" s="17">
        <v>97000000000</v>
      </c>
      <c r="B69" s="17">
        <v>2019</v>
      </c>
      <c r="C69" s="17" t="s">
        <v>21</v>
      </c>
      <c r="Q69" s="18">
        <v>1700000000000</v>
      </c>
    </row>
    <row r="70" spans="1:17" x14ac:dyDescent="0.25">
      <c r="A70" s="17">
        <v>1700000000000</v>
      </c>
      <c r="B70" s="17">
        <v>2019</v>
      </c>
      <c r="C70" s="17" t="s">
        <v>21</v>
      </c>
      <c r="Q70" s="18">
        <v>8900000000000</v>
      </c>
    </row>
    <row r="71" spans="1:17" x14ac:dyDescent="0.25">
      <c r="A71" s="17">
        <v>7100000000000</v>
      </c>
      <c r="B71" s="17">
        <v>2020</v>
      </c>
      <c r="C71" s="17" t="s">
        <v>21</v>
      </c>
      <c r="Q71" s="18">
        <v>79000000000</v>
      </c>
    </row>
    <row r="72" spans="1:17" x14ac:dyDescent="0.25">
      <c r="A72" s="17">
        <v>6000000000000</v>
      </c>
      <c r="B72" s="17">
        <v>2020</v>
      </c>
      <c r="C72" s="17" t="s">
        <v>21</v>
      </c>
      <c r="Q72" s="18">
        <v>250000000000</v>
      </c>
    </row>
    <row r="73" spans="1:17" x14ac:dyDescent="0.25">
      <c r="A73" s="17">
        <v>19000000000000</v>
      </c>
      <c r="B73" s="17">
        <v>2020</v>
      </c>
      <c r="C73" s="17" t="s">
        <v>21</v>
      </c>
      <c r="Q73" s="18">
        <v>1200000000000</v>
      </c>
    </row>
    <row r="74" spans="1:17" x14ac:dyDescent="0.25">
      <c r="A74" s="17">
        <v>245000000</v>
      </c>
      <c r="B74" s="17">
        <v>2020</v>
      </c>
      <c r="C74" s="17" t="s">
        <v>21</v>
      </c>
      <c r="Q74" s="18">
        <v>1200000000000</v>
      </c>
    </row>
    <row r="75" spans="1:17" x14ac:dyDescent="0.25">
      <c r="A75" s="17">
        <v>267000000000</v>
      </c>
      <c r="B75" s="17">
        <v>2020</v>
      </c>
      <c r="C75" s="17" t="s">
        <v>21</v>
      </c>
      <c r="Q75" s="18">
        <v>1290000000000</v>
      </c>
    </row>
    <row r="76" spans="1:17" x14ac:dyDescent="0.25">
      <c r="A76" s="17">
        <v>6500000000</v>
      </c>
      <c r="B76" s="17">
        <v>2020</v>
      </c>
      <c r="C76" s="17" t="s">
        <v>21</v>
      </c>
      <c r="Q76" s="18">
        <v>3000000000000</v>
      </c>
    </row>
    <row r="77" spans="1:17" x14ac:dyDescent="0.25">
      <c r="A77" s="17">
        <v>267000000000</v>
      </c>
      <c r="B77" s="17">
        <v>2020</v>
      </c>
      <c r="C77" s="17" t="s">
        <v>21</v>
      </c>
    </row>
    <row r="78" spans="1:17" x14ac:dyDescent="0.25">
      <c r="A78" s="17">
        <v>64100000000</v>
      </c>
      <c r="B78" s="17">
        <v>2020</v>
      </c>
      <c r="C78" s="17" t="s">
        <v>21</v>
      </c>
    </row>
    <row r="79" spans="1:17" x14ac:dyDescent="0.25">
      <c r="A79" s="17">
        <v>21400000000</v>
      </c>
      <c r="B79" s="17">
        <v>2020</v>
      </c>
      <c r="C79" s="17" t="s">
        <v>21</v>
      </c>
    </row>
    <row r="80" spans="1:17" x14ac:dyDescent="0.25">
      <c r="A80" s="17">
        <v>300000000000</v>
      </c>
      <c r="B80" s="17">
        <v>2020</v>
      </c>
      <c r="C80" s="17" t="s">
        <v>21</v>
      </c>
    </row>
    <row r="81" spans="1:3" x14ac:dyDescent="0.25">
      <c r="A81" s="17">
        <v>10000000000</v>
      </c>
      <c r="B81" s="17">
        <v>2020</v>
      </c>
      <c r="C81" s="17" t="s">
        <v>21</v>
      </c>
    </row>
    <row r="82" spans="1:3" x14ac:dyDescent="0.25">
      <c r="A82" s="17">
        <v>70000000000</v>
      </c>
      <c r="B82" s="17">
        <v>2020</v>
      </c>
      <c r="C82" s="17" t="s">
        <v>21</v>
      </c>
    </row>
    <row r="83" spans="1:3" x14ac:dyDescent="0.25">
      <c r="A83" s="17">
        <v>60000000000</v>
      </c>
      <c r="B83" s="17">
        <v>2020</v>
      </c>
      <c r="C83" s="17" t="s">
        <v>21</v>
      </c>
    </row>
    <row r="84" spans="1:3" x14ac:dyDescent="0.25">
      <c r="A84" s="17">
        <v>1700000000000</v>
      </c>
      <c r="B84" s="17">
        <v>2020</v>
      </c>
      <c r="C84" s="17" t="s">
        <v>21</v>
      </c>
    </row>
    <row r="85" spans="1:3" x14ac:dyDescent="0.25">
      <c r="A85" s="17">
        <v>1700000000000</v>
      </c>
      <c r="B85" s="17">
        <v>2020</v>
      </c>
      <c r="C85" s="17" t="s">
        <v>21</v>
      </c>
    </row>
    <row r="86" spans="1:3" x14ac:dyDescent="0.25">
      <c r="A86" s="17">
        <v>450000000000</v>
      </c>
      <c r="B86" s="17">
        <v>2020</v>
      </c>
      <c r="C86" s="17" t="s">
        <v>38</v>
      </c>
    </row>
    <row r="87" spans="1:3" x14ac:dyDescent="0.25">
      <c r="A87" s="17">
        <v>79300000000</v>
      </c>
      <c r="B87" s="17">
        <v>2020</v>
      </c>
      <c r="C87" s="17" t="s">
        <v>21</v>
      </c>
    </row>
    <row r="88" spans="1:3" x14ac:dyDescent="0.25">
      <c r="A88" s="17">
        <v>948000000000</v>
      </c>
      <c r="B88" s="17">
        <v>2020</v>
      </c>
      <c r="C88" s="17" t="s">
        <v>21</v>
      </c>
    </row>
    <row r="89" spans="1:3" x14ac:dyDescent="0.25">
      <c r="A89" s="17">
        <v>1500000000000</v>
      </c>
      <c r="B89" s="17">
        <v>2020</v>
      </c>
      <c r="C89" s="17" t="s">
        <v>21</v>
      </c>
    </row>
    <row r="90" spans="1:3" x14ac:dyDescent="0.25">
      <c r="A90" s="17">
        <v>110000000000</v>
      </c>
      <c r="B90" s="17">
        <v>2020</v>
      </c>
      <c r="C90" s="17" t="s">
        <v>39</v>
      </c>
    </row>
    <row r="91" spans="1:3" x14ac:dyDescent="0.25">
      <c r="A91" s="17">
        <v>14200000000000</v>
      </c>
      <c r="B91" s="17">
        <v>2020</v>
      </c>
      <c r="C91" s="17" t="s">
        <v>39</v>
      </c>
    </row>
    <row r="92" spans="1:3" x14ac:dyDescent="0.25">
      <c r="A92" s="17">
        <v>1300000000</v>
      </c>
      <c r="B92" s="17">
        <v>2020</v>
      </c>
      <c r="C92" s="17" t="s">
        <v>21</v>
      </c>
    </row>
    <row r="93" spans="1:3" x14ac:dyDescent="0.25">
      <c r="A93" s="17">
        <v>1700000000000</v>
      </c>
      <c r="B93" s="17">
        <v>2020</v>
      </c>
      <c r="C93" s="17" t="s">
        <v>21</v>
      </c>
    </row>
    <row r="94" spans="1:3" x14ac:dyDescent="0.25">
      <c r="A94" s="17">
        <v>501000000000</v>
      </c>
      <c r="B94" s="17">
        <v>2020</v>
      </c>
      <c r="C94" s="17" t="s">
        <v>21</v>
      </c>
    </row>
    <row r="95" spans="1:3" x14ac:dyDescent="0.25">
      <c r="A95" s="17">
        <v>7500000000000</v>
      </c>
      <c r="B95" s="17">
        <v>2020</v>
      </c>
      <c r="C95" s="17" t="s">
        <v>21</v>
      </c>
    </row>
    <row r="96" spans="1:3" x14ac:dyDescent="0.25">
      <c r="A96" s="17">
        <v>14400000000000</v>
      </c>
      <c r="B96" s="17">
        <v>2020</v>
      </c>
      <c r="C96" s="17" t="s">
        <v>21</v>
      </c>
    </row>
    <row r="97" spans="1:3" x14ac:dyDescent="0.25">
      <c r="A97" s="17">
        <v>7065000000</v>
      </c>
      <c r="B97" s="17">
        <v>2020</v>
      </c>
      <c r="C97" s="17" t="s">
        <v>21</v>
      </c>
    </row>
    <row r="98" spans="1:3" x14ac:dyDescent="0.25">
      <c r="A98" s="17">
        <v>1700000000000</v>
      </c>
      <c r="B98" s="17">
        <v>2020</v>
      </c>
      <c r="C98" s="17" t="s">
        <v>21</v>
      </c>
    </row>
    <row r="99" spans="1:3" x14ac:dyDescent="0.25">
      <c r="A99" s="17">
        <v>30700000000</v>
      </c>
      <c r="B99" s="17">
        <v>2020</v>
      </c>
      <c r="C99" s="17" t="s">
        <v>21</v>
      </c>
    </row>
    <row r="100" spans="1:3" x14ac:dyDescent="0.25">
      <c r="A100" s="17">
        <v>6000000000000</v>
      </c>
      <c r="B100" s="17">
        <v>2020</v>
      </c>
      <c r="C100" s="17" t="s">
        <v>21</v>
      </c>
    </row>
    <row r="101" spans="1:3" x14ac:dyDescent="0.25">
      <c r="A101" s="17">
        <v>8900000000000</v>
      </c>
      <c r="B101" s="17">
        <v>2020</v>
      </c>
      <c r="C101" s="17" t="s">
        <v>21</v>
      </c>
    </row>
    <row r="102" spans="1:3" x14ac:dyDescent="0.25">
      <c r="A102" s="17">
        <v>6500000000</v>
      </c>
      <c r="B102" s="17">
        <v>2020</v>
      </c>
      <c r="C102" s="17" t="s">
        <v>21</v>
      </c>
    </row>
    <row r="103" spans="1:3" x14ac:dyDescent="0.25">
      <c r="A103" s="17">
        <v>471000000000</v>
      </c>
      <c r="B103" s="17">
        <v>2020</v>
      </c>
      <c r="C103" s="17" t="s">
        <v>21</v>
      </c>
    </row>
    <row r="104" spans="1:3" x14ac:dyDescent="0.25">
      <c r="A104" s="17">
        <v>130000000000</v>
      </c>
      <c r="B104" s="17">
        <v>2020</v>
      </c>
      <c r="C104" s="17" t="s">
        <v>21</v>
      </c>
    </row>
    <row r="105" spans="1:3" x14ac:dyDescent="0.25">
      <c r="A105" s="17">
        <v>28000000000</v>
      </c>
      <c r="B105" s="17">
        <v>2020</v>
      </c>
      <c r="C105" s="17" t="s">
        <v>21</v>
      </c>
    </row>
    <row r="106" spans="1:3" x14ac:dyDescent="0.25">
      <c r="A106" s="17">
        <v>450000000000</v>
      </c>
      <c r="B106" s="17">
        <v>2020</v>
      </c>
      <c r="C106" s="17" t="s">
        <v>21</v>
      </c>
    </row>
    <row r="107" spans="1:3" x14ac:dyDescent="0.25">
      <c r="A107" s="17">
        <v>1700000000000</v>
      </c>
      <c r="B107" s="17">
        <v>2020</v>
      </c>
      <c r="C107" s="17" t="s">
        <v>21</v>
      </c>
    </row>
    <row r="108" spans="1:3" x14ac:dyDescent="0.25">
      <c r="A108" s="17">
        <v>30000000000</v>
      </c>
      <c r="B108" s="17">
        <v>2020</v>
      </c>
      <c r="C108" s="17" t="s">
        <v>21</v>
      </c>
    </row>
    <row r="109" spans="1:3" x14ac:dyDescent="0.25">
      <c r="A109" s="17">
        <v>1700000000000</v>
      </c>
      <c r="B109" s="17">
        <v>2020</v>
      </c>
      <c r="C109" s="17" t="s">
        <v>21</v>
      </c>
    </row>
    <row r="110" spans="1:3" x14ac:dyDescent="0.25">
      <c r="A110" s="17">
        <v>50000000000</v>
      </c>
      <c r="B110" s="17">
        <v>2020</v>
      </c>
      <c r="C110" s="17" t="s">
        <v>21</v>
      </c>
    </row>
    <row r="111" spans="1:3" x14ac:dyDescent="0.25">
      <c r="A111" s="17">
        <v>2300000000000</v>
      </c>
      <c r="B111" s="17">
        <v>2020</v>
      </c>
      <c r="C111" s="17" t="s">
        <v>21</v>
      </c>
    </row>
    <row r="112" spans="1:3" x14ac:dyDescent="0.25">
      <c r="A112" s="17">
        <v>79400000000</v>
      </c>
      <c r="B112" s="17">
        <v>2020</v>
      </c>
      <c r="C112" s="17" t="s">
        <v>21</v>
      </c>
    </row>
    <row r="113" spans="1:3" x14ac:dyDescent="0.25">
      <c r="A113" s="17">
        <v>1700000000000</v>
      </c>
      <c r="B113" s="17">
        <v>2020</v>
      </c>
      <c r="C113" s="17" t="s">
        <v>21</v>
      </c>
    </row>
    <row r="114" spans="1:3" x14ac:dyDescent="0.25">
      <c r="A114" s="17">
        <v>250000000000</v>
      </c>
      <c r="B114" s="17">
        <v>2020</v>
      </c>
      <c r="C114" s="17" t="s">
        <v>21</v>
      </c>
    </row>
    <row r="115" spans="1:3" x14ac:dyDescent="0.25">
      <c r="A115" s="17">
        <v>4000000000000</v>
      </c>
      <c r="B115" s="17">
        <v>2020</v>
      </c>
      <c r="C115" s="17" t="s">
        <v>21</v>
      </c>
    </row>
    <row r="116" spans="1:3" x14ac:dyDescent="0.25">
      <c r="A116" s="17">
        <v>8900000000000</v>
      </c>
      <c r="B116" s="17">
        <v>2020</v>
      </c>
      <c r="C116" s="17" t="s">
        <v>21</v>
      </c>
    </row>
    <row r="117" spans="1:3" x14ac:dyDescent="0.25">
      <c r="A117" s="17">
        <v>267000000000</v>
      </c>
      <c r="B117" s="17">
        <v>2020</v>
      </c>
      <c r="C117" s="17" t="s">
        <v>21</v>
      </c>
    </row>
    <row r="118" spans="1:3" x14ac:dyDescent="0.25">
      <c r="A118" s="17">
        <v>34000000000</v>
      </c>
      <c r="B118" s="17">
        <v>2020</v>
      </c>
      <c r="C118" s="17" t="s">
        <v>21</v>
      </c>
    </row>
    <row r="119" spans="1:3" x14ac:dyDescent="0.25">
      <c r="A119" s="17">
        <v>1290000000000</v>
      </c>
      <c r="B119" s="17">
        <v>2020</v>
      </c>
      <c r="C119" s="17" t="s">
        <v>21</v>
      </c>
    </row>
    <row r="120" spans="1:3" x14ac:dyDescent="0.25">
      <c r="A120" s="17">
        <v>267000000000</v>
      </c>
      <c r="B120" s="17">
        <v>2020</v>
      </c>
      <c r="C120" s="17" t="s">
        <v>21</v>
      </c>
    </row>
    <row r="121" spans="1:3" x14ac:dyDescent="0.25">
      <c r="A121" s="17">
        <v>34000000000</v>
      </c>
      <c r="B121" s="17">
        <v>2020</v>
      </c>
      <c r="C121" s="17" t="s">
        <v>21</v>
      </c>
    </row>
    <row r="122" spans="1:3" x14ac:dyDescent="0.25">
      <c r="A122" s="17">
        <v>1290000000000</v>
      </c>
      <c r="B122" s="17">
        <v>2020</v>
      </c>
      <c r="C122" s="17" t="s">
        <v>21</v>
      </c>
    </row>
    <row r="123" spans="1:3" x14ac:dyDescent="0.25">
      <c r="A123" s="17">
        <v>25000000000</v>
      </c>
      <c r="B123" s="17">
        <v>2020</v>
      </c>
      <c r="C123" s="17" t="s">
        <v>21</v>
      </c>
    </row>
    <row r="124" spans="1:3" x14ac:dyDescent="0.25">
      <c r="A124" s="17">
        <v>1700000000000</v>
      </c>
      <c r="B124" s="17">
        <v>2020</v>
      </c>
      <c r="C124" s="17" t="s">
        <v>21</v>
      </c>
    </row>
    <row r="125" spans="1:3" x14ac:dyDescent="0.25">
      <c r="A125" s="17">
        <v>60000000000</v>
      </c>
      <c r="B125" s="17">
        <v>2020</v>
      </c>
      <c r="C125" s="17" t="s">
        <v>21</v>
      </c>
    </row>
    <row r="126" spans="1:3" x14ac:dyDescent="0.25">
      <c r="A126" s="17">
        <v>70000000000</v>
      </c>
      <c r="B126" s="17">
        <v>2020</v>
      </c>
      <c r="C126" s="17" t="s">
        <v>21</v>
      </c>
    </row>
    <row r="127" spans="1:3" x14ac:dyDescent="0.25">
      <c r="A127" s="17">
        <v>1290000000000</v>
      </c>
      <c r="B127" s="17">
        <v>2020</v>
      </c>
      <c r="C127" s="17" t="s">
        <v>21</v>
      </c>
    </row>
    <row r="128" spans="1:3" x14ac:dyDescent="0.25">
      <c r="A128" s="17">
        <v>70000000000</v>
      </c>
      <c r="B128" s="17">
        <v>2020</v>
      </c>
      <c r="C128" s="17" t="s">
        <v>21</v>
      </c>
    </row>
    <row r="129" spans="1:3" x14ac:dyDescent="0.25">
      <c r="A129" s="17">
        <v>60000000000</v>
      </c>
      <c r="B129" s="17">
        <v>2020</v>
      </c>
      <c r="C129" s="17" t="s">
        <v>21</v>
      </c>
    </row>
    <row r="130" spans="1:3" x14ac:dyDescent="0.25">
      <c r="A130" s="17">
        <v>28000000000</v>
      </c>
      <c r="B130" s="17">
        <v>2020</v>
      </c>
      <c r="C130" s="17" t="s">
        <v>21</v>
      </c>
    </row>
    <row r="131" spans="1:3" x14ac:dyDescent="0.25">
      <c r="A131" s="17">
        <v>1500000000000</v>
      </c>
      <c r="B131" s="17">
        <v>2020</v>
      </c>
      <c r="C131" s="17" t="s">
        <v>21</v>
      </c>
    </row>
    <row r="132" spans="1:3" x14ac:dyDescent="0.25">
      <c r="A132" s="17">
        <v>10000000000</v>
      </c>
      <c r="B132" s="17">
        <v>2020</v>
      </c>
      <c r="C132" s="17" t="s">
        <v>21</v>
      </c>
    </row>
    <row r="133" spans="1:3" x14ac:dyDescent="0.25">
      <c r="A133" s="17">
        <v>8100000000</v>
      </c>
      <c r="B133" s="17">
        <v>2020</v>
      </c>
      <c r="C133" s="17" t="s">
        <v>21</v>
      </c>
    </row>
    <row r="134" spans="1:3" x14ac:dyDescent="0.25">
      <c r="A134" s="17">
        <v>245000000</v>
      </c>
      <c r="B134" s="17">
        <v>2020</v>
      </c>
      <c r="C134" s="17" t="s">
        <v>21</v>
      </c>
    </row>
    <row r="135" spans="1:3" x14ac:dyDescent="0.25">
      <c r="A135" s="17">
        <v>450000000000</v>
      </c>
      <c r="B135" s="17">
        <v>2020</v>
      </c>
      <c r="C135" s="17" t="s">
        <v>38</v>
      </c>
    </row>
    <row r="136" spans="1:3" x14ac:dyDescent="0.25">
      <c r="A136" s="17">
        <v>1700000000000</v>
      </c>
      <c r="B136" s="17">
        <v>2020</v>
      </c>
      <c r="C136" s="17" t="s">
        <v>21</v>
      </c>
    </row>
    <row r="137" spans="1:3" x14ac:dyDescent="0.25">
      <c r="A137" s="17">
        <v>1500000000000</v>
      </c>
      <c r="B137" s="17">
        <v>2020</v>
      </c>
      <c r="C137" s="17" t="s">
        <v>21</v>
      </c>
    </row>
    <row r="138" spans="1:3" x14ac:dyDescent="0.25">
      <c r="A138" s="17">
        <v>1700000000000</v>
      </c>
      <c r="B138" s="17">
        <v>2020</v>
      </c>
      <c r="C138" s="17" t="s">
        <v>519</v>
      </c>
    </row>
    <row r="139" spans="1:3" x14ac:dyDescent="0.25">
      <c r="A139" s="17">
        <v>8900000000000</v>
      </c>
      <c r="B139" s="17">
        <v>2020</v>
      </c>
      <c r="C139" s="17" t="s">
        <v>21</v>
      </c>
    </row>
    <row r="140" spans="1:3" x14ac:dyDescent="0.25">
      <c r="A140" s="17">
        <v>79000000000</v>
      </c>
      <c r="B140" s="17">
        <v>2020</v>
      </c>
      <c r="C140" s="17" t="s">
        <v>21</v>
      </c>
    </row>
    <row r="141" spans="1:3" x14ac:dyDescent="0.25">
      <c r="A141" s="17">
        <v>250000000000</v>
      </c>
      <c r="B141" s="17">
        <v>2020</v>
      </c>
      <c r="C141" s="17" t="s">
        <v>21</v>
      </c>
    </row>
    <row r="142" spans="1:3" x14ac:dyDescent="0.25">
      <c r="A142" s="17">
        <v>1200000000000</v>
      </c>
      <c r="B142" s="17">
        <v>2020</v>
      </c>
      <c r="C142" s="17" t="s">
        <v>21</v>
      </c>
    </row>
    <row r="143" spans="1:3" x14ac:dyDescent="0.25">
      <c r="A143" s="17">
        <v>1200000000000</v>
      </c>
      <c r="B143" s="17">
        <v>2020</v>
      </c>
      <c r="C143" s="17" t="s">
        <v>21</v>
      </c>
    </row>
    <row r="144" spans="1:3" x14ac:dyDescent="0.25">
      <c r="A144" s="17">
        <v>1290000000000</v>
      </c>
      <c r="B144" s="17">
        <v>2020</v>
      </c>
      <c r="C144" s="17" t="s">
        <v>21</v>
      </c>
    </row>
    <row r="145" spans="1:3" x14ac:dyDescent="0.25">
      <c r="A145" s="17">
        <v>3000000000000</v>
      </c>
      <c r="B145" s="17">
        <v>2020</v>
      </c>
      <c r="C145" s="17" t="s">
        <v>21</v>
      </c>
    </row>
    <row r="146" spans="1:3" x14ac:dyDescent="0.25">
      <c r="A146" s="17">
        <v>123890000000</v>
      </c>
      <c r="B146" s="17">
        <v>2021</v>
      </c>
      <c r="C146" s="17" t="s">
        <v>21</v>
      </c>
    </row>
    <row r="147" spans="1:3" x14ac:dyDescent="0.25">
      <c r="A147" s="17">
        <v>123890000000</v>
      </c>
      <c r="B147" s="17">
        <v>2021</v>
      </c>
      <c r="C147" s="17" t="s">
        <v>39</v>
      </c>
    </row>
    <row r="148" spans="1:3" x14ac:dyDescent="0.25">
      <c r="A148" s="17">
        <v>3500000</v>
      </c>
      <c r="B148" s="17">
        <v>2021</v>
      </c>
      <c r="C148" s="17" t="s">
        <v>21</v>
      </c>
    </row>
    <row r="149" spans="1:3" x14ac:dyDescent="0.25">
      <c r="A149" s="17">
        <v>1000000000000</v>
      </c>
      <c r="B149" s="17">
        <v>2021</v>
      </c>
      <c r="C149" s="17" t="s">
        <v>21</v>
      </c>
    </row>
    <row r="150" spans="1:3" x14ac:dyDescent="0.25">
      <c r="A150" s="17">
        <v>253000000000</v>
      </c>
      <c r="B150" s="17">
        <v>2021</v>
      </c>
      <c r="C150" s="17" t="s">
        <v>21</v>
      </c>
    </row>
    <row r="151" spans="1:3" x14ac:dyDescent="0.25">
      <c r="A151" s="17">
        <v>6000000000000</v>
      </c>
      <c r="B151" s="17">
        <v>2021</v>
      </c>
      <c r="C151" s="17" t="s">
        <v>21</v>
      </c>
    </row>
    <row r="152" spans="1:3" x14ac:dyDescent="0.25">
      <c r="A152" s="17">
        <v>24750000000</v>
      </c>
      <c r="B152" s="17">
        <v>2021</v>
      </c>
      <c r="C152" s="17" t="s">
        <v>21</v>
      </c>
    </row>
    <row r="153" spans="1:3" x14ac:dyDescent="0.25">
      <c r="A153" s="17">
        <v>1600000000</v>
      </c>
      <c r="B153" s="17">
        <v>2021</v>
      </c>
      <c r="C153" s="17" t="s">
        <v>21</v>
      </c>
    </row>
    <row r="154" spans="1:3" x14ac:dyDescent="0.25">
      <c r="A154" s="17">
        <v>380000000</v>
      </c>
      <c r="B154" s="17">
        <v>2021</v>
      </c>
      <c r="C154" s="17" t="s">
        <v>21</v>
      </c>
    </row>
    <row r="155" spans="1:3" x14ac:dyDescent="0.25">
      <c r="A155" s="17">
        <v>10000000</v>
      </c>
      <c r="B155" s="17">
        <v>2021</v>
      </c>
      <c r="C155" s="17" t="s">
        <v>21</v>
      </c>
    </row>
    <row r="156" spans="1:3" x14ac:dyDescent="0.25">
      <c r="A156" s="17">
        <v>9000000000</v>
      </c>
      <c r="B156" s="17">
        <v>2021</v>
      </c>
      <c r="C156" s="17" t="s">
        <v>21</v>
      </c>
    </row>
    <row r="157" spans="1:3" x14ac:dyDescent="0.25">
      <c r="A157" s="17">
        <v>1000000000000</v>
      </c>
      <c r="B157" s="17">
        <v>2021</v>
      </c>
      <c r="C157" s="17" t="s">
        <v>21</v>
      </c>
    </row>
    <row r="158" spans="1:3" x14ac:dyDescent="0.25">
      <c r="A158" s="17">
        <v>195470000000</v>
      </c>
      <c r="B158" s="17">
        <v>2022</v>
      </c>
      <c r="C158" s="17" t="s">
        <v>21</v>
      </c>
    </row>
    <row r="159" spans="1:3" x14ac:dyDescent="0.25">
      <c r="A159" s="17">
        <v>14400000000000</v>
      </c>
      <c r="B159" s="17">
        <v>2022</v>
      </c>
      <c r="C159" s="17" t="s">
        <v>21</v>
      </c>
    </row>
    <row r="160" spans="1:3" x14ac:dyDescent="0.25">
      <c r="A160" s="17">
        <v>561000000000</v>
      </c>
      <c r="B160" s="17">
        <v>2022</v>
      </c>
      <c r="C160" s="17" t="s">
        <v>21</v>
      </c>
    </row>
    <row r="161" spans="1:3" x14ac:dyDescent="0.25">
      <c r="A161" s="17">
        <v>561040000000</v>
      </c>
      <c r="B161" s="17">
        <v>2022</v>
      </c>
      <c r="C161" s="17" t="s">
        <v>21</v>
      </c>
    </row>
    <row r="162" spans="1:3" x14ac:dyDescent="0.25">
      <c r="A162" s="17">
        <v>471170000000</v>
      </c>
      <c r="B162" s="17">
        <v>2022</v>
      </c>
      <c r="C162" s="17" t="s">
        <v>21</v>
      </c>
    </row>
    <row r="163" spans="1:3" x14ac:dyDescent="0.25">
      <c r="A163" s="17">
        <v>383900000000</v>
      </c>
      <c r="B163" s="17">
        <v>2022</v>
      </c>
      <c r="C163" s="17" t="s">
        <v>21</v>
      </c>
    </row>
    <row r="164" spans="1:3" x14ac:dyDescent="0.25">
      <c r="A164" s="17">
        <v>78000000000</v>
      </c>
      <c r="B164" s="17">
        <v>2022</v>
      </c>
      <c r="C164" s="17" t="s">
        <v>21</v>
      </c>
    </row>
    <row r="165" spans="1:3" x14ac:dyDescent="0.25">
      <c r="A165" s="17">
        <v>134000000000</v>
      </c>
      <c r="B165" s="17">
        <v>2022</v>
      </c>
      <c r="C165" s="17" t="s">
        <v>39</v>
      </c>
    </row>
    <row r="166" spans="1:3" x14ac:dyDescent="0.25">
      <c r="A166" s="17">
        <v>102199000000000</v>
      </c>
      <c r="B166" s="17">
        <v>2022</v>
      </c>
      <c r="C166" s="17" t="s">
        <v>21</v>
      </c>
    </row>
    <row r="167" spans="1:3" x14ac:dyDescent="0.25">
      <c r="A167" s="17">
        <v>36570000000</v>
      </c>
      <c r="B167" s="17">
        <v>2022</v>
      </c>
      <c r="C167" s="17" t="s">
        <v>21</v>
      </c>
    </row>
    <row r="168" spans="1:3" x14ac:dyDescent="0.25">
      <c r="A168" s="17">
        <v>14400000000000</v>
      </c>
      <c r="B168" s="17">
        <v>2022</v>
      </c>
      <c r="C168" s="17" t="s">
        <v>21</v>
      </c>
    </row>
    <row r="169" spans="1:3" x14ac:dyDescent="0.25">
      <c r="A169" s="17">
        <v>47171000000000</v>
      </c>
      <c r="B169" s="17">
        <v>2022</v>
      </c>
      <c r="C169" s="17" t="s">
        <v>21</v>
      </c>
    </row>
    <row r="170" spans="1:3" x14ac:dyDescent="0.25">
      <c r="A170" s="17">
        <v>14400000000000</v>
      </c>
      <c r="B170" s="17">
        <v>2022</v>
      </c>
      <c r="C170" s="17" t="s">
        <v>21</v>
      </c>
    </row>
    <row r="171" spans="1:3" x14ac:dyDescent="0.25">
      <c r="A171" s="17">
        <v>68000000000</v>
      </c>
      <c r="B171" s="17">
        <v>2022</v>
      </c>
      <c r="C171" s="17" t="s">
        <v>21</v>
      </c>
    </row>
    <row r="172" spans="1:3" x14ac:dyDescent="0.25">
      <c r="A172" s="17">
        <v>561000000000</v>
      </c>
      <c r="B172" s="17">
        <v>2022</v>
      </c>
      <c r="C172" s="17" t="s">
        <v>21</v>
      </c>
    </row>
    <row r="173" spans="1:3" x14ac:dyDescent="0.25">
      <c r="A173" s="17">
        <v>202210000000</v>
      </c>
      <c r="B173" s="17">
        <v>2022</v>
      </c>
      <c r="C173" s="17" t="s">
        <v>21</v>
      </c>
    </row>
    <row r="174" spans="1:3" x14ac:dyDescent="0.25">
      <c r="A174" s="17">
        <v>14400000000000</v>
      </c>
      <c r="B174" s="17">
        <v>2022</v>
      </c>
      <c r="C174" s="17" t="s">
        <v>21</v>
      </c>
    </row>
    <row r="175" spans="1:3" x14ac:dyDescent="0.25">
      <c r="A175" s="17">
        <v>68000000000</v>
      </c>
      <c r="B175" s="17">
        <v>2022</v>
      </c>
      <c r="C175" s="17" t="s">
        <v>21</v>
      </c>
    </row>
    <row r="176" spans="1:3" x14ac:dyDescent="0.25">
      <c r="A176" s="17">
        <v>14400000000000</v>
      </c>
      <c r="B176" s="17">
        <v>2022</v>
      </c>
      <c r="C176" s="17" t="s">
        <v>21</v>
      </c>
    </row>
    <row r="177" spans="1:3" x14ac:dyDescent="0.25">
      <c r="A177" s="17">
        <v>68000000000</v>
      </c>
      <c r="B177" s="17">
        <v>2022</v>
      </c>
      <c r="C177" s="17" t="s">
        <v>21</v>
      </c>
    </row>
    <row r="178" spans="1:3" x14ac:dyDescent="0.25">
      <c r="A178" s="17">
        <v>1500000000</v>
      </c>
      <c r="B178" s="17">
        <v>2023</v>
      </c>
      <c r="C178" s="17" t="s">
        <v>21</v>
      </c>
    </row>
    <row r="179" spans="1:3" x14ac:dyDescent="0.25">
      <c r="A179" s="17">
        <v>14400000000000</v>
      </c>
      <c r="B179" s="17">
        <v>2023</v>
      </c>
      <c r="C179" s="17" t="s">
        <v>21</v>
      </c>
    </row>
    <row r="180" spans="1:3" x14ac:dyDescent="0.25">
      <c r="A180" s="17">
        <v>27500000000</v>
      </c>
      <c r="B180" s="17">
        <v>2023</v>
      </c>
      <c r="C180" s="17" t="s">
        <v>21</v>
      </c>
    </row>
    <row r="181" spans="1:3" x14ac:dyDescent="0.25">
      <c r="A181" s="17">
        <v>6080000000</v>
      </c>
      <c r="B181" s="17">
        <v>2023</v>
      </c>
      <c r="C181" s="17" t="s">
        <v>21</v>
      </c>
    </row>
    <row r="182" spans="1:3" x14ac:dyDescent="0.25">
      <c r="A182" s="17">
        <v>2902000000</v>
      </c>
      <c r="B182" s="17">
        <v>2023</v>
      </c>
      <c r="C182" s="17" t="s">
        <v>21</v>
      </c>
    </row>
    <row r="183" spans="1:3" x14ac:dyDescent="0.25">
      <c r="A183" s="17">
        <v>27500000000</v>
      </c>
      <c r="B183" s="17">
        <v>2023</v>
      </c>
      <c r="C183" s="17" t="s">
        <v>21</v>
      </c>
    </row>
    <row r="184" spans="1:3" x14ac:dyDescent="0.25">
      <c r="A184" s="17">
        <v>30000000000</v>
      </c>
      <c r="B184" s="17">
        <v>2024</v>
      </c>
      <c r="C184" s="17" t="s">
        <v>21</v>
      </c>
    </row>
    <row r="185" spans="1:3" x14ac:dyDescent="0.25">
      <c r="A185" s="17">
        <v>2000000000</v>
      </c>
      <c r="B185" s="17">
        <v>2024</v>
      </c>
      <c r="C185" s="17" t="s">
        <v>21</v>
      </c>
    </row>
    <row r="186" spans="1:3" x14ac:dyDescent="0.25">
      <c r="A186" s="17">
        <v>3750000000</v>
      </c>
      <c r="B186" s="17">
        <v>2024</v>
      </c>
      <c r="C186" s="17" t="s">
        <v>21</v>
      </c>
    </row>
    <row r="187" spans="1:3" x14ac:dyDescent="0.25">
      <c r="A187" s="17">
        <v>6750000000</v>
      </c>
      <c r="B187" s="17">
        <v>2024</v>
      </c>
      <c r="C187" s="17" t="s">
        <v>21</v>
      </c>
    </row>
    <row r="188" spans="1:3" x14ac:dyDescent="0.25">
      <c r="A188" s="17">
        <v>1250000000</v>
      </c>
      <c r="B188" s="17">
        <v>2024</v>
      </c>
      <c r="C188" s="17" t="s">
        <v>21</v>
      </c>
    </row>
    <row r="189" spans="1:3" x14ac:dyDescent="0.25">
      <c r="A189" s="17">
        <v>1050000000</v>
      </c>
      <c r="B189" s="17">
        <v>2024</v>
      </c>
      <c r="C189" s="17" t="s">
        <v>21</v>
      </c>
    </row>
    <row r="190" spans="1:3" x14ac:dyDescent="0.25">
      <c r="A190" s="18">
        <v>1600000000000</v>
      </c>
      <c r="B190" s="18">
        <v>2024</v>
      </c>
      <c r="C190" s="18" t="s">
        <v>21</v>
      </c>
    </row>
    <row r="191" spans="1:3" x14ac:dyDescent="0.25">
      <c r="A191" s="18">
        <v>21000000000</v>
      </c>
      <c r="B191" s="18">
        <v>2024</v>
      </c>
      <c r="C191" s="18" t="s">
        <v>21</v>
      </c>
    </row>
    <row r="192" spans="1:3" x14ac:dyDescent="0.25">
      <c r="A192" s="18">
        <v>3700000000000</v>
      </c>
      <c r="B192" s="18">
        <v>2025</v>
      </c>
      <c r="C192" s="18" t="s">
        <v>21</v>
      </c>
    </row>
    <row r="193" spans="1:3" x14ac:dyDescent="0.25">
      <c r="A193" s="18">
        <v>3700000000000</v>
      </c>
      <c r="B193" s="18">
        <v>2025</v>
      </c>
      <c r="C193" s="18" t="s">
        <v>21</v>
      </c>
    </row>
    <row r="194" spans="1:3" x14ac:dyDescent="0.25">
      <c r="A194" s="18">
        <v>3000000000000</v>
      </c>
      <c r="B194" s="18">
        <v>2025</v>
      </c>
      <c r="C194" s="18" t="s">
        <v>21</v>
      </c>
    </row>
    <row r="195" spans="1:3" x14ac:dyDescent="0.25">
      <c r="A195" s="18">
        <v>3000000000000</v>
      </c>
      <c r="B195" s="18">
        <v>2025</v>
      </c>
      <c r="C195" s="18" t="s">
        <v>21</v>
      </c>
    </row>
    <row r="196" spans="1:3" x14ac:dyDescent="0.25">
      <c r="A196" s="18">
        <v>1800000000000</v>
      </c>
      <c r="B196" s="18">
        <v>2025</v>
      </c>
      <c r="C196" s="18" t="s">
        <v>21</v>
      </c>
    </row>
    <row r="197" spans="1:3" x14ac:dyDescent="0.25">
      <c r="A197" s="18">
        <v>360000000000</v>
      </c>
      <c r="B197" s="18">
        <v>2025</v>
      </c>
      <c r="C197" s="18" t="s">
        <v>21</v>
      </c>
    </row>
    <row r="198" spans="1:3" x14ac:dyDescent="0.25">
      <c r="A198" s="18">
        <v>30000000000</v>
      </c>
      <c r="B198" s="18">
        <v>2025</v>
      </c>
      <c r="C198" s="18" t="s">
        <v>21</v>
      </c>
    </row>
    <row r="199" spans="1:3" x14ac:dyDescent="0.25">
      <c r="A199" s="18">
        <v>11000000000000</v>
      </c>
      <c r="B199" s="18">
        <v>2025</v>
      </c>
      <c r="C199" s="18" t="s">
        <v>21</v>
      </c>
    </row>
    <row r="200" spans="1:3" x14ac:dyDescent="0.25">
      <c r="A200" s="18">
        <v>3000000000000</v>
      </c>
      <c r="B200" s="18">
        <v>2025</v>
      </c>
      <c r="C200" s="18" t="s">
        <v>21</v>
      </c>
    </row>
    <row r="201" spans="1:3" x14ac:dyDescent="0.25">
      <c r="A201" s="18">
        <v>11000000000000</v>
      </c>
      <c r="B201" s="18">
        <v>2025</v>
      </c>
      <c r="C201" s="18" t="s">
        <v>21</v>
      </c>
    </row>
    <row r="202" spans="1:3" x14ac:dyDescent="0.25">
      <c r="A202" s="18">
        <v>6200000000000</v>
      </c>
      <c r="B202" s="18">
        <v>2025</v>
      </c>
      <c r="C202" s="18" t="s">
        <v>21</v>
      </c>
    </row>
    <row r="203" spans="1:3" x14ac:dyDescent="0.25">
      <c r="A203" s="18">
        <v>11000000000000</v>
      </c>
      <c r="B203" s="18">
        <v>2025</v>
      </c>
      <c r="C203" s="18" t="s">
        <v>21</v>
      </c>
    </row>
    <row r="204" spans="1:3" x14ac:dyDescent="0.25">
      <c r="A204" s="18">
        <v>110000000000</v>
      </c>
      <c r="B204" s="18">
        <v>2025</v>
      </c>
      <c r="C204" s="18" t="s">
        <v>21</v>
      </c>
    </row>
    <row r="205" spans="1:3" x14ac:dyDescent="0.25">
      <c r="A205" s="18">
        <v>337000000000</v>
      </c>
      <c r="B205" s="18">
        <v>2025</v>
      </c>
      <c r="C205" s="18" t="s">
        <v>21</v>
      </c>
    </row>
    <row r="206" spans="1:3" x14ac:dyDescent="0.25">
      <c r="A206" s="18">
        <v>242000000000</v>
      </c>
      <c r="B206" s="18">
        <v>2025</v>
      </c>
      <c r="C206" s="18" t="s">
        <v>21</v>
      </c>
    </row>
    <row r="207" spans="1:3" x14ac:dyDescent="0.25">
      <c r="A207" s="18">
        <v>26000000000</v>
      </c>
      <c r="B207" s="18">
        <v>2025</v>
      </c>
      <c r="C207" s="18" t="s">
        <v>21</v>
      </c>
    </row>
    <row r="208" spans="1:3" x14ac:dyDescent="0.25">
      <c r="A208" s="18">
        <v>12000000000</v>
      </c>
      <c r="B208" s="18">
        <v>2025</v>
      </c>
      <c r="C208" s="18" t="s">
        <v>21</v>
      </c>
    </row>
    <row r="209" spans="1:3" x14ac:dyDescent="0.25">
      <c r="A209" s="18">
        <v>386000000000</v>
      </c>
      <c r="B209" s="18">
        <v>2025</v>
      </c>
      <c r="C209" s="18" t="s">
        <v>21</v>
      </c>
    </row>
    <row r="210" spans="1:3" x14ac:dyDescent="0.25">
      <c r="A210" s="18">
        <v>47000000000</v>
      </c>
      <c r="B210" s="18">
        <v>2025</v>
      </c>
      <c r="C210" s="18" t="s">
        <v>21</v>
      </c>
    </row>
    <row r="211" spans="1:3" x14ac:dyDescent="0.25">
      <c r="A211" s="18">
        <v>6250000000000</v>
      </c>
      <c r="B211" s="18">
        <v>2025</v>
      </c>
      <c r="C211" s="18" t="s">
        <v>21</v>
      </c>
    </row>
    <row r="212" spans="1:3" x14ac:dyDescent="0.25">
      <c r="A212" s="18">
        <v>300000000000</v>
      </c>
      <c r="B212" s="18">
        <v>2025</v>
      </c>
      <c r="C212" s="18" t="s">
        <v>21</v>
      </c>
    </row>
    <row r="213" spans="1:3" x14ac:dyDescent="0.25">
      <c r="A213" s="18">
        <v>6250000000000</v>
      </c>
      <c r="B213" s="18">
        <v>2025</v>
      </c>
      <c r="C213" s="18" t="s">
        <v>39</v>
      </c>
    </row>
    <row r="214" spans="1:3" x14ac:dyDescent="0.25">
      <c r="A214" s="18">
        <v>3000000000000</v>
      </c>
      <c r="B214" s="18">
        <v>2025</v>
      </c>
      <c r="C214" s="18" t="s">
        <v>21</v>
      </c>
    </row>
    <row r="215" spans="1:3" x14ac:dyDescent="0.25">
      <c r="A215" s="18">
        <v>11100000000000</v>
      </c>
      <c r="B215" s="18">
        <v>2025</v>
      </c>
      <c r="C215" s="18" t="s">
        <v>21</v>
      </c>
    </row>
    <row r="216" spans="1:3" x14ac:dyDescent="0.25">
      <c r="A216" s="18">
        <v>1120000000000</v>
      </c>
      <c r="B216" s="18">
        <v>2025</v>
      </c>
      <c r="C216" s="18" t="s">
        <v>21</v>
      </c>
    </row>
    <row r="217" spans="1:3" x14ac:dyDescent="0.25">
      <c r="A217" s="18">
        <v>341000000000</v>
      </c>
      <c r="B217" s="18">
        <v>2025</v>
      </c>
      <c r="C217" s="18" t="s">
        <v>21</v>
      </c>
    </row>
    <row r="218" spans="1:3" x14ac:dyDescent="0.25">
      <c r="A218" s="18">
        <v>1100000000000</v>
      </c>
      <c r="B218" s="18">
        <v>2025</v>
      </c>
      <c r="C218" s="18" t="s">
        <v>21</v>
      </c>
    </row>
    <row r="219" spans="1:3" x14ac:dyDescent="0.25">
      <c r="A219" s="18">
        <v>1100000000000</v>
      </c>
      <c r="B219" s="18">
        <v>2025</v>
      </c>
      <c r="C219" s="18" t="s">
        <v>21</v>
      </c>
    </row>
    <row r="220" spans="1:3" x14ac:dyDescent="0.25">
      <c r="A220" s="18">
        <v>6250000000000</v>
      </c>
      <c r="B220" s="18">
        <v>2025</v>
      </c>
      <c r="C220" s="18" t="s">
        <v>21</v>
      </c>
    </row>
    <row r="221" spans="1:3" x14ac:dyDescent="0.25">
      <c r="A221" s="18">
        <v>6250000000000</v>
      </c>
      <c r="B221" s="18">
        <v>2025</v>
      </c>
      <c r="C221" s="18" t="s">
        <v>21</v>
      </c>
    </row>
    <row r="222" spans="1:3" x14ac:dyDescent="0.25">
      <c r="A222" s="18">
        <v>6200000000000</v>
      </c>
      <c r="B222" s="18">
        <v>2025</v>
      </c>
      <c r="C222" s="18" t="s">
        <v>21</v>
      </c>
    </row>
    <row r="223" spans="1:3" x14ac:dyDescent="0.25">
      <c r="A223" s="18">
        <v>11000000000000</v>
      </c>
      <c r="B223" s="18">
        <v>2025</v>
      </c>
      <c r="C223" s="18" t="s">
        <v>21</v>
      </c>
    </row>
    <row r="224" spans="1:3" x14ac:dyDescent="0.25">
      <c r="A224" s="18">
        <v>11000000000000</v>
      </c>
      <c r="B224" s="18">
        <v>2025</v>
      </c>
      <c r="C224" s="18" t="s">
        <v>21</v>
      </c>
    </row>
    <row r="225" spans="1:3" x14ac:dyDescent="0.25">
      <c r="A225" s="18">
        <v>11000000000000</v>
      </c>
      <c r="B225" s="18">
        <v>2025</v>
      </c>
      <c r="C225" s="18" t="s">
        <v>21</v>
      </c>
    </row>
    <row r="226" spans="1:3" x14ac:dyDescent="0.25">
      <c r="A226" s="18">
        <v>6200000000000</v>
      </c>
      <c r="B226" s="18">
        <v>2025</v>
      </c>
      <c r="C226" s="18" t="s">
        <v>21</v>
      </c>
    </row>
    <row r="227" spans="1:3" x14ac:dyDescent="0.25">
      <c r="A227" s="18">
        <v>300000000000</v>
      </c>
      <c r="B227" s="18">
        <v>2025</v>
      </c>
      <c r="C227" s="18" t="s">
        <v>21</v>
      </c>
    </row>
    <row r="228" spans="1:3" x14ac:dyDescent="0.25">
      <c r="A228" s="18">
        <v>210000000000</v>
      </c>
      <c r="B228" s="18">
        <v>2025</v>
      </c>
      <c r="C228" s="18" t="s">
        <v>21</v>
      </c>
    </row>
    <row r="229" spans="1:3" x14ac:dyDescent="0.25">
      <c r="A229" s="18">
        <v>430000000000</v>
      </c>
      <c r="B229" s="18">
        <v>2025</v>
      </c>
      <c r="C229" s="18" t="s">
        <v>21</v>
      </c>
    </row>
    <row r="230" spans="1:3" x14ac:dyDescent="0.25">
      <c r="A230" s="18">
        <v>80000000000</v>
      </c>
      <c r="B230" s="18">
        <v>2025</v>
      </c>
      <c r="C230" s="18" t="s">
        <v>21</v>
      </c>
    </row>
    <row r="231" spans="1:3" x14ac:dyDescent="0.25">
      <c r="A231" s="18">
        <v>11100000000000</v>
      </c>
      <c r="B231" s="18">
        <v>2025</v>
      </c>
      <c r="C231" s="18" t="s">
        <v>21</v>
      </c>
    </row>
    <row r="232" spans="1:3" x14ac:dyDescent="0.25">
      <c r="A232" s="18">
        <v>100000000000</v>
      </c>
      <c r="B232" s="18">
        <v>2025</v>
      </c>
      <c r="C232" s="18" t="s">
        <v>21</v>
      </c>
    </row>
    <row r="233" spans="1:3" x14ac:dyDescent="0.25">
      <c r="A233" s="18">
        <v>15000000000000</v>
      </c>
      <c r="B233" s="18">
        <v>2026</v>
      </c>
      <c r="C233" s="18" t="s">
        <v>21</v>
      </c>
    </row>
    <row r="234" spans="1:3" x14ac:dyDescent="0.25">
      <c r="A234" s="18">
        <v>14200000000</v>
      </c>
      <c r="B234" s="18">
        <v>2030</v>
      </c>
      <c r="C234" s="18" t="s">
        <v>21</v>
      </c>
    </row>
    <row r="235" spans="1:3" x14ac:dyDescent="0.25">
      <c r="A235" s="18">
        <v>14200000000000</v>
      </c>
      <c r="B235" s="18">
        <v>2030</v>
      </c>
      <c r="C235" s="18" t="s">
        <v>21</v>
      </c>
    </row>
    <row r="236" spans="1:3" x14ac:dyDescent="0.25">
      <c r="A236" s="18">
        <v>7100000000000</v>
      </c>
      <c r="B236" s="18">
        <v>2030</v>
      </c>
      <c r="C236" s="18" t="s">
        <v>39</v>
      </c>
    </row>
    <row r="237" spans="1:3" x14ac:dyDescent="0.25">
      <c r="A237" s="18">
        <v>1800000000000</v>
      </c>
      <c r="B237" s="18">
        <v>2030</v>
      </c>
      <c r="C237" s="18" t="s">
        <v>39</v>
      </c>
    </row>
    <row r="238" spans="1:3" x14ac:dyDescent="0.25">
      <c r="A238" s="18">
        <v>531000000000</v>
      </c>
      <c r="B238" s="18">
        <v>2030</v>
      </c>
      <c r="C238" s="18" t="s">
        <v>39</v>
      </c>
    </row>
    <row r="239" spans="1:3" x14ac:dyDescent="0.25">
      <c r="A239" s="18">
        <v>700000000000</v>
      </c>
      <c r="B239" s="18">
        <v>2030</v>
      </c>
      <c r="C239" s="18" t="s">
        <v>39</v>
      </c>
    </row>
    <row r="240" spans="1:3" x14ac:dyDescent="0.25">
      <c r="A240" s="18">
        <v>14200000000000</v>
      </c>
      <c r="B240" s="18">
        <v>2030</v>
      </c>
      <c r="C240" s="18" t="s">
        <v>21</v>
      </c>
    </row>
    <row r="241" spans="1:3" x14ac:dyDescent="0.25">
      <c r="A241" s="18">
        <v>14200000000000</v>
      </c>
      <c r="B241" s="18">
        <v>2030</v>
      </c>
      <c r="C241" s="18" t="s">
        <v>21</v>
      </c>
    </row>
    <row r="242" spans="1:3" x14ac:dyDescent="0.25">
      <c r="A242" s="18">
        <v>60000000000000</v>
      </c>
      <c r="B242" s="18">
        <v>2030</v>
      </c>
      <c r="C242" s="18" t="s">
        <v>519</v>
      </c>
    </row>
    <row r="243" spans="1:3" x14ac:dyDescent="0.25">
      <c r="A243" s="18">
        <v>60000000000000</v>
      </c>
      <c r="B243" s="18">
        <v>2032</v>
      </c>
      <c r="C243" s="18" t="s">
        <v>21</v>
      </c>
    </row>
    <row r="244" spans="1:3" x14ac:dyDescent="0.25">
      <c r="A244" s="18"/>
      <c r="B244" s="18"/>
      <c r="C244" s="18"/>
    </row>
  </sheetData>
  <sortState ref="A1:C1701">
    <sortCondition ref="B1:B1701"/>
  </sortState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D4DF1-712E-471D-8CC1-8E1313F6E9F4}">
  <dimension ref="A1:D109"/>
  <sheetViews>
    <sheetView workbookViewId="0">
      <selection activeCell="K12" sqref="K12"/>
    </sheetView>
  </sheetViews>
  <sheetFormatPr baseColWidth="10" defaultRowHeight="15" x14ac:dyDescent="0.25"/>
  <sheetData>
    <row r="1" spans="1:4" x14ac:dyDescent="0.25">
      <c r="A1" s="6" t="s">
        <v>522</v>
      </c>
      <c r="B1" s="18" t="s">
        <v>523</v>
      </c>
      <c r="C1" s="18" t="s">
        <v>524</v>
      </c>
      <c r="D1" s="18" t="s">
        <v>525</v>
      </c>
    </row>
    <row r="2" spans="1:4" x14ac:dyDescent="0.25">
      <c r="A2" s="6">
        <v>43417.488159722219</v>
      </c>
      <c r="B2" s="18" t="s">
        <v>526</v>
      </c>
      <c r="C2" s="18">
        <v>21</v>
      </c>
      <c r="D2" s="18">
        <v>13</v>
      </c>
    </row>
    <row r="3" spans="1:4" x14ac:dyDescent="0.25">
      <c r="A3" s="6">
        <v>43417.496886574074</v>
      </c>
      <c r="B3" s="18" t="s">
        <v>526</v>
      </c>
      <c r="C3" s="18">
        <v>21</v>
      </c>
      <c r="D3" s="18">
        <v>13</v>
      </c>
    </row>
    <row r="4" spans="1:4" x14ac:dyDescent="0.25">
      <c r="A4" s="6">
        <v>43418.130219907405</v>
      </c>
      <c r="B4" s="18" t="s">
        <v>526</v>
      </c>
      <c r="C4" s="18">
        <v>21</v>
      </c>
      <c r="D4" s="18">
        <v>13</v>
      </c>
    </row>
    <row r="5" spans="1:4" x14ac:dyDescent="0.25">
      <c r="A5" s="6">
        <v>43418.255243055559</v>
      </c>
      <c r="B5" s="18" t="s">
        <v>526</v>
      </c>
      <c r="C5" s="18">
        <v>21</v>
      </c>
      <c r="D5" s="18">
        <v>13</v>
      </c>
    </row>
    <row r="6" spans="1:4" x14ac:dyDescent="0.25">
      <c r="A6" s="6">
        <v>43419.131562499999</v>
      </c>
      <c r="B6" s="18" t="s">
        <v>526</v>
      </c>
      <c r="C6" s="18">
        <v>43</v>
      </c>
      <c r="D6" s="18">
        <v>19</v>
      </c>
    </row>
    <row r="7" spans="1:4" x14ac:dyDescent="0.25">
      <c r="A7" s="6">
        <v>43419.256493055553</v>
      </c>
      <c r="B7" s="18" t="s">
        <v>526</v>
      </c>
      <c r="C7" s="18">
        <v>43</v>
      </c>
      <c r="D7" s="18">
        <v>19</v>
      </c>
    </row>
    <row r="8" spans="1:4" x14ac:dyDescent="0.25">
      <c r="A8" s="6">
        <v>43420.133402777778</v>
      </c>
      <c r="B8" s="18" t="s">
        <v>526</v>
      </c>
      <c r="C8" s="18">
        <v>52</v>
      </c>
      <c r="D8" s="18">
        <v>22</v>
      </c>
    </row>
    <row r="9" spans="1:4" x14ac:dyDescent="0.25">
      <c r="A9" s="6">
        <v>43420.258252314816</v>
      </c>
      <c r="B9" s="18" t="s">
        <v>526</v>
      </c>
      <c r="C9" s="18">
        <v>52</v>
      </c>
      <c r="D9" s="18">
        <v>22</v>
      </c>
    </row>
    <row r="10" spans="1:4" x14ac:dyDescent="0.25">
      <c r="A10" s="6">
        <v>43421.135844907411</v>
      </c>
      <c r="B10" s="18" t="s">
        <v>526</v>
      </c>
      <c r="C10" s="18">
        <v>87</v>
      </c>
      <c r="D10" s="18">
        <v>32</v>
      </c>
    </row>
    <row r="11" spans="1:4" x14ac:dyDescent="0.25">
      <c r="A11" s="6">
        <v>43421.260914351849</v>
      </c>
      <c r="B11" s="18" t="s">
        <v>526</v>
      </c>
      <c r="C11" s="18">
        <v>87</v>
      </c>
      <c r="D11" s="18">
        <v>32</v>
      </c>
    </row>
    <row r="12" spans="1:4" x14ac:dyDescent="0.25">
      <c r="A12" s="6">
        <v>43422.141539351855</v>
      </c>
      <c r="B12" s="18" t="s">
        <v>526</v>
      </c>
      <c r="C12" s="18">
        <v>105</v>
      </c>
      <c r="D12" s="18">
        <v>38</v>
      </c>
    </row>
    <row r="13" spans="1:4" x14ac:dyDescent="0.25">
      <c r="A13" s="6">
        <v>43422.26666666667</v>
      </c>
      <c r="B13" s="18" t="s">
        <v>526</v>
      </c>
      <c r="C13" s="18">
        <v>104</v>
      </c>
      <c r="D13" s="18">
        <v>38</v>
      </c>
    </row>
    <row r="14" spans="1:4" x14ac:dyDescent="0.25">
      <c r="A14" s="6">
        <v>43423.149456018517</v>
      </c>
      <c r="B14" s="18" t="s">
        <v>526</v>
      </c>
      <c r="C14" s="18">
        <v>139</v>
      </c>
      <c r="D14" s="18">
        <v>43</v>
      </c>
    </row>
    <row r="15" spans="1:4" x14ac:dyDescent="0.25">
      <c r="A15" s="6">
        <v>43423.273958333331</v>
      </c>
      <c r="B15" s="18" t="s">
        <v>526</v>
      </c>
      <c r="C15" s="18">
        <v>139</v>
      </c>
      <c r="D15" s="18">
        <v>43</v>
      </c>
    </row>
    <row r="16" spans="1:4" x14ac:dyDescent="0.25">
      <c r="A16" s="6">
        <v>43424.149293981478</v>
      </c>
      <c r="B16" s="18" t="s">
        <v>526</v>
      </c>
      <c r="C16" s="18">
        <v>139</v>
      </c>
      <c r="D16" s="18">
        <v>43</v>
      </c>
    </row>
    <row r="17" spans="1:4" x14ac:dyDescent="0.25">
      <c r="A17" s="6">
        <v>43424.274537037039</v>
      </c>
      <c r="B17" s="18" t="s">
        <v>526</v>
      </c>
      <c r="C17" s="18">
        <v>139</v>
      </c>
      <c r="D17" s="18">
        <v>43</v>
      </c>
    </row>
    <row r="18" spans="1:4" x14ac:dyDescent="0.25">
      <c r="A18" s="6">
        <v>43425.150046296294</v>
      </c>
      <c r="B18" s="18" t="s">
        <v>526</v>
      </c>
      <c r="C18" s="18">
        <v>139</v>
      </c>
      <c r="D18" s="18">
        <v>43</v>
      </c>
    </row>
    <row r="19" spans="1:4" x14ac:dyDescent="0.25">
      <c r="A19" s="6">
        <v>43425.27511574074</v>
      </c>
      <c r="B19" s="18" t="s">
        <v>526</v>
      </c>
      <c r="C19" s="18">
        <v>139</v>
      </c>
      <c r="D19" s="18">
        <v>43</v>
      </c>
    </row>
    <row r="20" spans="1:4" x14ac:dyDescent="0.25">
      <c r="A20" s="6">
        <v>43426.150347222225</v>
      </c>
      <c r="B20" s="18" t="s">
        <v>526</v>
      </c>
      <c r="C20" s="18">
        <v>139</v>
      </c>
      <c r="D20" s="18">
        <v>43</v>
      </c>
    </row>
    <row r="21" spans="1:4" x14ac:dyDescent="0.25">
      <c r="A21" s="6">
        <v>43426.275150462963</v>
      </c>
      <c r="B21" s="18" t="s">
        <v>526</v>
      </c>
      <c r="C21" s="18">
        <v>139</v>
      </c>
      <c r="D21" s="18">
        <v>43</v>
      </c>
    </row>
    <row r="22" spans="1:4" x14ac:dyDescent="0.25">
      <c r="A22" s="6">
        <v>43427.155717592592</v>
      </c>
      <c r="B22" s="18" t="s">
        <v>526</v>
      </c>
      <c r="C22" s="18">
        <v>158</v>
      </c>
      <c r="D22" s="18">
        <v>60</v>
      </c>
    </row>
    <row r="23" spans="1:4" x14ac:dyDescent="0.25">
      <c r="A23" s="6">
        <v>43427.280659722222</v>
      </c>
      <c r="B23" s="18" t="s">
        <v>526</v>
      </c>
      <c r="C23" s="18">
        <v>158</v>
      </c>
      <c r="D23" s="18">
        <v>60</v>
      </c>
    </row>
    <row r="24" spans="1:4" x14ac:dyDescent="0.25">
      <c r="A24" s="6">
        <v>43428.159236111111</v>
      </c>
      <c r="B24" s="18" t="s">
        <v>526</v>
      </c>
      <c r="C24" s="18">
        <v>196</v>
      </c>
      <c r="D24" s="18">
        <v>71</v>
      </c>
    </row>
    <row r="25" spans="1:4" x14ac:dyDescent="0.25">
      <c r="A25" s="6">
        <v>43428.283738425926</v>
      </c>
      <c r="B25" s="18" t="s">
        <v>526</v>
      </c>
      <c r="C25" s="18">
        <v>196</v>
      </c>
      <c r="D25" s="18">
        <v>71</v>
      </c>
    </row>
    <row r="26" spans="1:4" x14ac:dyDescent="0.25">
      <c r="A26" s="6">
        <v>43429.160590277781</v>
      </c>
      <c r="B26" s="18" t="s">
        <v>526</v>
      </c>
      <c r="C26" s="18">
        <v>219</v>
      </c>
      <c r="D26" s="18">
        <v>80</v>
      </c>
    </row>
    <row r="27" spans="1:4" x14ac:dyDescent="0.25">
      <c r="A27" s="6">
        <v>43429.285763888889</v>
      </c>
      <c r="B27" s="18" t="s">
        <v>526</v>
      </c>
      <c r="C27" s="18">
        <v>219</v>
      </c>
      <c r="D27" s="18">
        <v>80</v>
      </c>
    </row>
    <row r="28" spans="1:4" x14ac:dyDescent="0.25">
      <c r="A28" s="6">
        <v>43430.164768518516</v>
      </c>
      <c r="B28" s="18" t="s">
        <v>526</v>
      </c>
      <c r="C28" s="18">
        <v>249</v>
      </c>
      <c r="D28" s="18">
        <v>96</v>
      </c>
    </row>
    <row r="29" spans="1:4" x14ac:dyDescent="0.25">
      <c r="A29" s="6">
        <v>43430.288865740738</v>
      </c>
      <c r="B29" s="18" t="s">
        <v>526</v>
      </c>
      <c r="C29" s="18">
        <v>249</v>
      </c>
      <c r="D29" s="18">
        <v>96</v>
      </c>
    </row>
    <row r="30" spans="1:4" x14ac:dyDescent="0.25">
      <c r="A30" s="6">
        <v>43431.165995370371</v>
      </c>
      <c r="B30" s="18" t="s">
        <v>526</v>
      </c>
      <c r="C30" s="18">
        <v>264</v>
      </c>
      <c r="D30" s="18">
        <v>98</v>
      </c>
    </row>
    <row r="31" spans="1:4" x14ac:dyDescent="0.25">
      <c r="A31" s="6">
        <v>43431.291006944448</v>
      </c>
      <c r="B31" s="18" t="s">
        <v>526</v>
      </c>
      <c r="C31" s="18">
        <v>263</v>
      </c>
      <c r="D31" s="18">
        <v>97</v>
      </c>
    </row>
    <row r="32" spans="1:4" x14ac:dyDescent="0.25">
      <c r="A32" s="6">
        <v>43432.166759259257</v>
      </c>
      <c r="B32" s="18" t="s">
        <v>526</v>
      </c>
      <c r="C32" s="18">
        <v>274</v>
      </c>
      <c r="D32" s="18">
        <v>101</v>
      </c>
    </row>
    <row r="33" spans="1:4" x14ac:dyDescent="0.25">
      <c r="A33" s="6">
        <v>43432.291817129626</v>
      </c>
      <c r="B33" s="18" t="s">
        <v>526</v>
      </c>
      <c r="C33" s="18">
        <v>274</v>
      </c>
      <c r="D33" s="18">
        <v>101</v>
      </c>
    </row>
    <row r="34" spans="1:4" x14ac:dyDescent="0.25">
      <c r="A34" s="6">
        <v>43433.167060185187</v>
      </c>
      <c r="B34" s="18" t="s">
        <v>526</v>
      </c>
      <c r="C34" s="18">
        <v>274</v>
      </c>
      <c r="D34" s="18">
        <v>101</v>
      </c>
    </row>
    <row r="35" spans="1:4" x14ac:dyDescent="0.25">
      <c r="A35" s="6">
        <v>43433.291678240741</v>
      </c>
      <c r="B35" s="18" t="s">
        <v>526</v>
      </c>
      <c r="C35" s="18">
        <v>274</v>
      </c>
      <c r="D35" s="18">
        <v>101</v>
      </c>
    </row>
    <row r="36" spans="1:4" x14ac:dyDescent="0.25">
      <c r="A36" s="6">
        <v>43434.167071759257</v>
      </c>
      <c r="B36" s="18" t="s">
        <v>526</v>
      </c>
      <c r="C36" s="18">
        <v>274</v>
      </c>
      <c r="D36" s="18">
        <v>101</v>
      </c>
    </row>
    <row r="37" spans="1:4" x14ac:dyDescent="0.25">
      <c r="A37" s="6">
        <v>43434.291458333333</v>
      </c>
      <c r="B37" s="18" t="s">
        <v>526</v>
      </c>
      <c r="C37" s="18">
        <v>274</v>
      </c>
      <c r="D37" s="18">
        <v>101</v>
      </c>
    </row>
    <row r="38" spans="1:4" x14ac:dyDescent="0.25">
      <c r="A38" s="6">
        <v>43435.167118055557</v>
      </c>
      <c r="B38" s="18" t="s">
        <v>526</v>
      </c>
      <c r="C38" s="18">
        <v>274</v>
      </c>
      <c r="D38" s="18">
        <v>101</v>
      </c>
    </row>
    <row r="39" spans="1:4" x14ac:dyDescent="0.25">
      <c r="A39" s="6">
        <v>43435.291585648149</v>
      </c>
      <c r="B39" s="18" t="s">
        <v>526</v>
      </c>
      <c r="C39" s="18">
        <v>274</v>
      </c>
      <c r="D39" s="18">
        <v>101</v>
      </c>
    </row>
    <row r="40" spans="1:4" x14ac:dyDescent="0.25">
      <c r="A40" s="6">
        <v>43436.166863425926</v>
      </c>
      <c r="B40" s="18" t="s">
        <v>526</v>
      </c>
      <c r="C40" s="18">
        <v>274</v>
      </c>
      <c r="D40" s="18">
        <v>101</v>
      </c>
    </row>
    <row r="41" spans="1:4" x14ac:dyDescent="0.25">
      <c r="A41" s="6">
        <v>43436.291504629633</v>
      </c>
      <c r="B41" s="18" t="s">
        <v>526</v>
      </c>
      <c r="C41" s="18">
        <v>274</v>
      </c>
      <c r="D41" s="18">
        <v>101</v>
      </c>
    </row>
    <row r="42" spans="1:4" x14ac:dyDescent="0.25">
      <c r="A42" s="6">
        <v>43437.166898148149</v>
      </c>
      <c r="B42" s="18" t="s">
        <v>526</v>
      </c>
      <c r="C42" s="18">
        <v>274</v>
      </c>
      <c r="D42" s="18">
        <v>101</v>
      </c>
    </row>
    <row r="43" spans="1:4" x14ac:dyDescent="0.25">
      <c r="A43" s="6">
        <v>43437.292395833334</v>
      </c>
      <c r="B43" s="18" t="s">
        <v>526</v>
      </c>
      <c r="C43" s="18">
        <v>274</v>
      </c>
      <c r="D43" s="18">
        <v>101</v>
      </c>
    </row>
    <row r="44" spans="1:4" x14ac:dyDescent="0.25">
      <c r="A44" s="6">
        <v>43437.589375000003</v>
      </c>
      <c r="B44" s="18" t="s">
        <v>526</v>
      </c>
      <c r="C44" s="18">
        <v>274</v>
      </c>
      <c r="D44" s="18">
        <v>101</v>
      </c>
    </row>
    <row r="45" spans="1:4" x14ac:dyDescent="0.25">
      <c r="A45" s="6">
        <v>43438.166863425926</v>
      </c>
      <c r="B45" s="18" t="s">
        <v>526</v>
      </c>
      <c r="C45" s="18">
        <v>274</v>
      </c>
      <c r="D45" s="18">
        <v>101</v>
      </c>
    </row>
    <row r="46" spans="1:4" x14ac:dyDescent="0.25">
      <c r="A46" s="6">
        <v>43438.250381944446</v>
      </c>
      <c r="B46" s="18" t="s">
        <v>526</v>
      </c>
      <c r="C46" s="18">
        <v>274</v>
      </c>
      <c r="D46" s="18">
        <v>101</v>
      </c>
    </row>
    <row r="47" spans="1:4" x14ac:dyDescent="0.25">
      <c r="A47" s="6">
        <v>43439.166273148148</v>
      </c>
      <c r="B47" s="18" t="s">
        <v>526</v>
      </c>
      <c r="C47" s="18">
        <v>274</v>
      </c>
      <c r="D47" s="18">
        <v>101</v>
      </c>
    </row>
    <row r="48" spans="1:4" x14ac:dyDescent="0.25">
      <c r="A48" s="6">
        <v>43439.250347222223</v>
      </c>
      <c r="B48" s="18" t="s">
        <v>526</v>
      </c>
      <c r="C48" s="18">
        <v>274</v>
      </c>
      <c r="D48" s="18">
        <v>101</v>
      </c>
    </row>
    <row r="49" spans="1:4" x14ac:dyDescent="0.25">
      <c r="A49" s="6">
        <v>43440.166307870371</v>
      </c>
      <c r="B49" s="18" t="s">
        <v>526</v>
      </c>
      <c r="C49" s="18">
        <v>274</v>
      </c>
      <c r="D49" s="18">
        <v>101</v>
      </c>
    </row>
    <row r="50" spans="1:4" x14ac:dyDescent="0.25">
      <c r="A50" s="6">
        <v>43440.250358796293</v>
      </c>
      <c r="B50" s="18" t="s">
        <v>526</v>
      </c>
      <c r="C50" s="18">
        <v>274</v>
      </c>
      <c r="D50" s="18">
        <v>101</v>
      </c>
    </row>
    <row r="51" spans="1:4" x14ac:dyDescent="0.25">
      <c r="A51" s="6">
        <v>43441.16646990741</v>
      </c>
      <c r="B51" s="18" t="s">
        <v>526</v>
      </c>
      <c r="C51" s="18">
        <v>274</v>
      </c>
      <c r="D51" s="18">
        <v>101</v>
      </c>
    </row>
    <row r="52" spans="1:4" x14ac:dyDescent="0.25">
      <c r="A52" s="6">
        <v>43441.25037037037</v>
      </c>
      <c r="B52" s="18" t="s">
        <v>526</v>
      </c>
      <c r="C52" s="18">
        <v>274</v>
      </c>
      <c r="D52" s="18">
        <v>101</v>
      </c>
    </row>
    <row r="53" spans="1:4" x14ac:dyDescent="0.25">
      <c r="A53" s="6">
        <v>43442.165879629632</v>
      </c>
      <c r="B53" s="18" t="s">
        <v>526</v>
      </c>
      <c r="C53" s="18">
        <v>274</v>
      </c>
      <c r="D53" s="18">
        <v>101</v>
      </c>
    </row>
    <row r="54" spans="1:4" x14ac:dyDescent="0.25">
      <c r="A54" s="6">
        <v>43442.250393518516</v>
      </c>
      <c r="B54" s="18" t="s">
        <v>526</v>
      </c>
      <c r="C54" s="18">
        <v>274</v>
      </c>
      <c r="D54" s="18">
        <v>101</v>
      </c>
    </row>
    <row r="55" spans="1:4" x14ac:dyDescent="0.25">
      <c r="A55" s="6">
        <v>43443.165625000001</v>
      </c>
      <c r="B55" s="18" t="s">
        <v>526</v>
      </c>
      <c r="C55" s="18">
        <v>274</v>
      </c>
      <c r="D55" s="18">
        <v>101</v>
      </c>
    </row>
    <row r="56" spans="1:4" x14ac:dyDescent="0.25">
      <c r="A56" s="6">
        <v>43443.2502662037</v>
      </c>
      <c r="B56" s="18" t="s">
        <v>526</v>
      </c>
      <c r="C56" s="18">
        <v>274</v>
      </c>
      <c r="D56" s="18">
        <v>101</v>
      </c>
    </row>
    <row r="57" spans="1:4" x14ac:dyDescent="0.25">
      <c r="A57" s="6">
        <v>43444.166956018518</v>
      </c>
      <c r="B57" s="18" t="s">
        <v>526</v>
      </c>
      <c r="C57" s="18">
        <v>274</v>
      </c>
      <c r="D57" s="18">
        <v>101</v>
      </c>
    </row>
    <row r="58" spans="1:4" x14ac:dyDescent="0.25">
      <c r="A58" s="6">
        <v>43444.250381944446</v>
      </c>
      <c r="B58" s="18" t="s">
        <v>526</v>
      </c>
      <c r="C58" s="18">
        <v>274</v>
      </c>
      <c r="D58" s="18">
        <v>101</v>
      </c>
    </row>
    <row r="59" spans="1:4" x14ac:dyDescent="0.25">
      <c r="A59" s="6">
        <v>43444.69017361111</v>
      </c>
      <c r="B59" s="18" t="s">
        <v>526</v>
      </c>
      <c r="C59" s="18">
        <v>274</v>
      </c>
      <c r="D59" s="18">
        <v>101</v>
      </c>
    </row>
    <row r="60" spans="1:4" x14ac:dyDescent="0.25">
      <c r="A60" s="6">
        <v>43444.69259259259</v>
      </c>
      <c r="B60" s="18" t="s">
        <v>526</v>
      </c>
      <c r="C60" s="18">
        <v>274</v>
      </c>
      <c r="D60" s="18">
        <v>101</v>
      </c>
    </row>
    <row r="61" spans="1:4" x14ac:dyDescent="0.25">
      <c r="A61" s="6">
        <v>43444.704201388886</v>
      </c>
      <c r="B61" s="18" t="s">
        <v>526</v>
      </c>
      <c r="C61" s="18">
        <v>274</v>
      </c>
      <c r="D61" s="18">
        <v>101</v>
      </c>
    </row>
    <row r="62" spans="1:4" x14ac:dyDescent="0.25">
      <c r="A62" s="6">
        <v>43444.705879629626</v>
      </c>
      <c r="B62" s="18" t="s">
        <v>526</v>
      </c>
      <c r="C62" s="18">
        <v>274</v>
      </c>
      <c r="D62" s="18">
        <v>101</v>
      </c>
    </row>
    <row r="63" spans="1:4" x14ac:dyDescent="0.25">
      <c r="A63" s="6">
        <v>43445.166620370372</v>
      </c>
      <c r="B63" s="18" t="s">
        <v>526</v>
      </c>
      <c r="C63" s="18">
        <v>274</v>
      </c>
      <c r="D63" s="18">
        <v>101</v>
      </c>
    </row>
    <row r="64" spans="1:4" x14ac:dyDescent="0.25">
      <c r="A64" s="6">
        <v>43445.253692129627</v>
      </c>
      <c r="B64" s="18" t="s">
        <v>526</v>
      </c>
      <c r="C64" s="18">
        <v>274</v>
      </c>
      <c r="D64" s="18">
        <v>101</v>
      </c>
    </row>
    <row r="65" spans="1:4" x14ac:dyDescent="0.25">
      <c r="A65" s="6">
        <v>43446.168032407404</v>
      </c>
      <c r="B65" s="18" t="s">
        <v>526</v>
      </c>
      <c r="C65" s="18">
        <v>298</v>
      </c>
      <c r="D65" s="18">
        <v>103</v>
      </c>
    </row>
    <row r="66" spans="1:4" x14ac:dyDescent="0.25">
      <c r="A66" s="6">
        <v>43446.264432870368</v>
      </c>
      <c r="B66" s="18" t="s">
        <v>526</v>
      </c>
      <c r="C66" s="18">
        <v>298</v>
      </c>
      <c r="D66" s="18">
        <v>103</v>
      </c>
    </row>
    <row r="67" spans="1:4" x14ac:dyDescent="0.25">
      <c r="A67" s="6">
        <v>43446.358472222222</v>
      </c>
      <c r="B67" s="18" t="s">
        <v>526</v>
      </c>
      <c r="C67" s="18">
        <v>298</v>
      </c>
      <c r="D67" s="18">
        <v>103</v>
      </c>
    </row>
    <row r="68" spans="1:4" x14ac:dyDescent="0.25">
      <c r="A68" s="6">
        <v>43447.169166666667</v>
      </c>
      <c r="B68" s="18" t="s">
        <v>526</v>
      </c>
      <c r="C68" s="18">
        <v>331</v>
      </c>
      <c r="D68" s="18">
        <v>109</v>
      </c>
    </row>
    <row r="69" spans="1:4" x14ac:dyDescent="0.25">
      <c r="A69" s="6">
        <v>43447.250439814816</v>
      </c>
      <c r="B69" s="18" t="s">
        <v>526</v>
      </c>
      <c r="C69" s="18">
        <v>331</v>
      </c>
      <c r="D69" s="18">
        <v>109</v>
      </c>
    </row>
    <row r="70" spans="1:4" x14ac:dyDescent="0.25">
      <c r="A70" s="6">
        <v>43448.169351851851</v>
      </c>
      <c r="B70" s="18" t="s">
        <v>526</v>
      </c>
      <c r="C70" s="18">
        <v>337</v>
      </c>
      <c r="D70" s="18">
        <v>112</v>
      </c>
    </row>
    <row r="71" spans="1:4" x14ac:dyDescent="0.25">
      <c r="A71" s="6">
        <v>43448.250462962962</v>
      </c>
      <c r="B71" s="18" t="s">
        <v>526</v>
      </c>
      <c r="C71" s="18">
        <v>337</v>
      </c>
      <c r="D71" s="18">
        <v>112</v>
      </c>
    </row>
    <row r="72" spans="1:4" x14ac:dyDescent="0.25">
      <c r="A72" s="6">
        <v>43449.170347222222</v>
      </c>
      <c r="B72" s="18" t="s">
        <v>526</v>
      </c>
      <c r="C72" s="18">
        <v>342</v>
      </c>
      <c r="D72" s="18">
        <v>112</v>
      </c>
    </row>
    <row r="73" spans="1:4" x14ac:dyDescent="0.25">
      <c r="A73" s="6">
        <v>43449.250300925924</v>
      </c>
      <c r="B73" s="18" t="s">
        <v>526</v>
      </c>
      <c r="C73" s="18">
        <v>347</v>
      </c>
      <c r="D73" s="18">
        <v>112</v>
      </c>
    </row>
    <row r="74" spans="1:4" x14ac:dyDescent="0.25">
      <c r="A74" s="6">
        <v>43450.169560185182</v>
      </c>
      <c r="B74" s="18" t="s">
        <v>526</v>
      </c>
      <c r="C74" s="18">
        <v>347</v>
      </c>
      <c r="D74" s="18">
        <v>112</v>
      </c>
    </row>
    <row r="75" spans="1:4" x14ac:dyDescent="0.25">
      <c r="A75" s="6">
        <v>43450.250289351854</v>
      </c>
      <c r="B75" s="18" t="s">
        <v>526</v>
      </c>
      <c r="C75" s="18">
        <v>347</v>
      </c>
      <c r="D75" s="18">
        <v>112</v>
      </c>
    </row>
    <row r="76" spans="1:4" x14ac:dyDescent="0.25">
      <c r="A76" s="6">
        <v>43451.170648148145</v>
      </c>
      <c r="B76" s="18" t="s">
        <v>526</v>
      </c>
      <c r="C76" s="18">
        <v>347</v>
      </c>
      <c r="D76" s="18">
        <v>112</v>
      </c>
    </row>
    <row r="77" spans="1:4" x14ac:dyDescent="0.25">
      <c r="A77" s="6">
        <v>43451.2503125</v>
      </c>
      <c r="B77" s="18" t="s">
        <v>526</v>
      </c>
      <c r="C77" s="18">
        <v>347</v>
      </c>
      <c r="D77" s="18">
        <v>112</v>
      </c>
    </row>
    <row r="78" spans="1:4" x14ac:dyDescent="0.25">
      <c r="A78" s="6">
        <v>43452.171770833331</v>
      </c>
      <c r="B78" s="18" t="s">
        <v>526</v>
      </c>
      <c r="C78" s="18">
        <v>356</v>
      </c>
      <c r="D78" s="18">
        <v>115</v>
      </c>
    </row>
    <row r="79" spans="1:4" x14ac:dyDescent="0.25">
      <c r="A79" s="6">
        <v>43452.25037037037</v>
      </c>
      <c r="B79" s="18" t="s">
        <v>526</v>
      </c>
      <c r="C79" s="18">
        <v>356</v>
      </c>
      <c r="D79" s="18">
        <v>115</v>
      </c>
    </row>
    <row r="80" spans="1:4" x14ac:dyDescent="0.25">
      <c r="A80" s="6">
        <v>43453.17255787037</v>
      </c>
      <c r="B80" s="18" t="s">
        <v>526</v>
      </c>
      <c r="C80" s="18">
        <v>356</v>
      </c>
      <c r="D80" s="18">
        <v>115</v>
      </c>
    </row>
    <row r="81" spans="1:4" x14ac:dyDescent="0.25">
      <c r="A81" s="6">
        <v>43453.250347222223</v>
      </c>
      <c r="B81" s="18" t="s">
        <v>526</v>
      </c>
      <c r="C81" s="18">
        <v>356</v>
      </c>
      <c r="D81" s="18">
        <v>115</v>
      </c>
    </row>
    <row r="82" spans="1:4" x14ac:dyDescent="0.25">
      <c r="A82" s="6">
        <v>43454.172719907408</v>
      </c>
      <c r="B82" s="18" t="s">
        <v>526</v>
      </c>
      <c r="C82" s="18">
        <v>356</v>
      </c>
      <c r="D82" s="18">
        <v>115</v>
      </c>
    </row>
    <row r="83" spans="1:4" x14ac:dyDescent="0.25">
      <c r="A83" s="6">
        <v>43454.25037037037</v>
      </c>
      <c r="B83" s="18" t="s">
        <v>526</v>
      </c>
      <c r="C83" s="18">
        <v>356</v>
      </c>
      <c r="D83" s="18">
        <v>115</v>
      </c>
    </row>
    <row r="84" spans="1:4" x14ac:dyDescent="0.25">
      <c r="A84" s="6">
        <v>43455.172569444447</v>
      </c>
      <c r="B84" s="18" t="s">
        <v>526</v>
      </c>
      <c r="C84" s="18">
        <v>356</v>
      </c>
      <c r="D84" s="18">
        <v>115</v>
      </c>
    </row>
    <row r="85" spans="1:4" x14ac:dyDescent="0.25">
      <c r="A85" s="6">
        <v>43455.250347222223</v>
      </c>
      <c r="B85" s="18" t="s">
        <v>526</v>
      </c>
      <c r="C85" s="18">
        <v>356</v>
      </c>
      <c r="D85" s="18">
        <v>115</v>
      </c>
    </row>
    <row r="86" spans="1:4" x14ac:dyDescent="0.25">
      <c r="A86" s="6">
        <v>43456.171886574077</v>
      </c>
      <c r="B86" s="18" t="s">
        <v>526</v>
      </c>
      <c r="C86" s="18">
        <v>356</v>
      </c>
      <c r="D86" s="18">
        <v>115</v>
      </c>
    </row>
    <row r="87" spans="1:4" x14ac:dyDescent="0.25">
      <c r="A87" s="6">
        <v>43456.250324074077</v>
      </c>
      <c r="B87" s="18" t="s">
        <v>526</v>
      </c>
      <c r="C87" s="18">
        <v>356</v>
      </c>
      <c r="D87" s="18">
        <v>115</v>
      </c>
    </row>
    <row r="88" spans="1:4" x14ac:dyDescent="0.25">
      <c r="A88" s="6">
        <v>43457.172222222223</v>
      </c>
      <c r="B88" s="18" t="s">
        <v>526</v>
      </c>
      <c r="C88" s="18">
        <v>369</v>
      </c>
      <c r="D88" s="18">
        <v>124</v>
      </c>
    </row>
    <row r="89" spans="1:4" x14ac:dyDescent="0.25">
      <c r="A89" s="6">
        <v>43457.250335648147</v>
      </c>
      <c r="B89" s="18" t="s">
        <v>526</v>
      </c>
      <c r="C89" s="18">
        <v>369</v>
      </c>
      <c r="D89" s="18">
        <v>124</v>
      </c>
    </row>
    <row r="90" spans="1:4" x14ac:dyDescent="0.25">
      <c r="A90" s="6">
        <v>43458.174722222226</v>
      </c>
      <c r="B90" s="18" t="s">
        <v>526</v>
      </c>
      <c r="C90" s="18">
        <v>369</v>
      </c>
      <c r="D90" s="18">
        <v>124</v>
      </c>
    </row>
    <row r="91" spans="1:4" x14ac:dyDescent="0.25">
      <c r="A91" s="6">
        <v>43458.250335648147</v>
      </c>
      <c r="B91" s="18" t="s">
        <v>526</v>
      </c>
      <c r="C91" s="18">
        <v>369</v>
      </c>
      <c r="D91" s="18">
        <v>124</v>
      </c>
    </row>
    <row r="92" spans="1:4" x14ac:dyDescent="0.25">
      <c r="A92" s="6">
        <v>43459.174305555556</v>
      </c>
      <c r="B92" s="18" t="s">
        <v>526</v>
      </c>
      <c r="C92" s="18">
        <v>369</v>
      </c>
      <c r="D92" s="18">
        <v>124</v>
      </c>
    </row>
    <row r="93" spans="1:4" x14ac:dyDescent="0.25">
      <c r="A93" s="6">
        <v>43459.250347222223</v>
      </c>
      <c r="B93" s="18" t="s">
        <v>526</v>
      </c>
      <c r="C93" s="18">
        <v>369</v>
      </c>
      <c r="D93" s="18">
        <v>124</v>
      </c>
    </row>
    <row r="94" spans="1:4" x14ac:dyDescent="0.25">
      <c r="A94" s="6">
        <v>43460.174085648148</v>
      </c>
      <c r="B94" s="18" t="s">
        <v>526</v>
      </c>
      <c r="C94" s="18">
        <v>369</v>
      </c>
      <c r="D94" s="18">
        <v>124</v>
      </c>
    </row>
    <row r="95" spans="1:4" x14ac:dyDescent="0.25">
      <c r="A95" s="6">
        <v>43460.250347222223</v>
      </c>
      <c r="B95" s="18" t="s">
        <v>526</v>
      </c>
      <c r="C95" s="18">
        <v>369</v>
      </c>
      <c r="D95" s="18">
        <v>124</v>
      </c>
    </row>
    <row r="96" spans="1:4" x14ac:dyDescent="0.25">
      <c r="A96" s="6">
        <v>43461.17386574074</v>
      </c>
      <c r="B96" s="18" t="s">
        <v>526</v>
      </c>
      <c r="C96" s="18">
        <v>369</v>
      </c>
      <c r="D96" s="18">
        <v>124</v>
      </c>
    </row>
    <row r="97" spans="1:4" x14ac:dyDescent="0.25">
      <c r="A97" s="6">
        <v>43461.250381944446</v>
      </c>
      <c r="B97" s="18" t="s">
        <v>526</v>
      </c>
      <c r="C97" s="18">
        <v>369</v>
      </c>
      <c r="D97" s="18">
        <v>124</v>
      </c>
    </row>
    <row r="98" spans="1:4" x14ac:dyDescent="0.25">
      <c r="A98" s="6">
        <v>43462.175543981481</v>
      </c>
      <c r="B98" s="18" t="s">
        <v>526</v>
      </c>
      <c r="C98" s="18">
        <v>369</v>
      </c>
      <c r="D98" s="18">
        <v>124</v>
      </c>
    </row>
    <row r="99" spans="1:4" x14ac:dyDescent="0.25">
      <c r="A99" s="6">
        <v>43462.250381944446</v>
      </c>
      <c r="B99" s="18" t="s">
        <v>526</v>
      </c>
      <c r="C99" s="18">
        <v>369</v>
      </c>
      <c r="D99" s="18">
        <v>124</v>
      </c>
    </row>
    <row r="100" spans="1:4" x14ac:dyDescent="0.25">
      <c r="A100" s="6">
        <v>43463.174074074072</v>
      </c>
      <c r="B100" s="18" t="s">
        <v>526</v>
      </c>
      <c r="C100" s="18">
        <v>369</v>
      </c>
      <c r="D100" s="18">
        <v>124</v>
      </c>
    </row>
    <row r="101" spans="1:4" x14ac:dyDescent="0.25">
      <c r="A101" s="6">
        <v>43463.250358796293</v>
      </c>
      <c r="B101" s="18" t="s">
        <v>526</v>
      </c>
      <c r="C101" s="18">
        <v>369</v>
      </c>
      <c r="D101" s="18">
        <v>124</v>
      </c>
    </row>
    <row r="102" spans="1:4" x14ac:dyDescent="0.25">
      <c r="A102" s="6">
        <v>43464.17523148148</v>
      </c>
      <c r="B102" s="18" t="s">
        <v>526</v>
      </c>
      <c r="C102" s="18">
        <v>369</v>
      </c>
      <c r="D102" s="18">
        <v>124</v>
      </c>
    </row>
    <row r="103" spans="1:4" x14ac:dyDescent="0.25">
      <c r="A103" s="6">
        <v>43464.2502662037</v>
      </c>
      <c r="B103" s="18" t="s">
        <v>526</v>
      </c>
      <c r="C103" s="18">
        <v>369</v>
      </c>
      <c r="D103" s="18">
        <v>124</v>
      </c>
    </row>
    <row r="104" spans="1:4" x14ac:dyDescent="0.25">
      <c r="A104" s="6">
        <v>43465.175034722219</v>
      </c>
      <c r="B104" s="18" t="s">
        <v>526</v>
      </c>
      <c r="C104" s="18">
        <v>377</v>
      </c>
      <c r="D104" s="18">
        <v>131</v>
      </c>
    </row>
    <row r="105" spans="1:4" x14ac:dyDescent="0.25">
      <c r="A105" s="6">
        <v>43465.250358796293</v>
      </c>
      <c r="B105" s="18" t="s">
        <v>526</v>
      </c>
      <c r="C105" s="18">
        <v>377</v>
      </c>
      <c r="D105" s="18">
        <v>131</v>
      </c>
    </row>
    <row r="106" spans="1:4" x14ac:dyDescent="0.25">
      <c r="A106" s="6">
        <v>43466.174467592595</v>
      </c>
      <c r="B106" s="18" t="s">
        <v>526</v>
      </c>
      <c r="C106" s="18">
        <v>384</v>
      </c>
      <c r="D106" s="18">
        <v>130</v>
      </c>
    </row>
    <row r="107" spans="1:4" x14ac:dyDescent="0.25">
      <c r="A107" s="6">
        <v>43466.25037037037</v>
      </c>
      <c r="B107" s="18" t="s">
        <v>526</v>
      </c>
      <c r="C107" s="18">
        <v>384</v>
      </c>
      <c r="D107" s="18">
        <v>130</v>
      </c>
    </row>
    <row r="108" spans="1:4" x14ac:dyDescent="0.25">
      <c r="A108" s="6">
        <v>43467.175509259258</v>
      </c>
      <c r="B108" s="18" t="s">
        <v>526</v>
      </c>
      <c r="C108" s="18">
        <v>384</v>
      </c>
      <c r="D108" s="18">
        <v>130</v>
      </c>
    </row>
    <row r="109" spans="1:4" x14ac:dyDescent="0.25">
      <c r="A109" s="6">
        <v>43467.25037037037</v>
      </c>
      <c r="B109" s="18" t="s">
        <v>526</v>
      </c>
      <c r="C109" s="18">
        <v>384</v>
      </c>
      <c r="D109" s="18">
        <v>130</v>
      </c>
    </row>
  </sheetData>
  <pageMargins left="0.7" right="0.7" top="0.78740157499999996" bottom="0.78740157499999996" header="0.3" footer="0.3"/>
  <pageSetup paperSize="9" scale="95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DFFDB-233A-4EE8-8AFB-888F275BC667}">
  <dimension ref="A1:B26"/>
  <sheetViews>
    <sheetView workbookViewId="0">
      <selection sqref="A1:B1048576"/>
    </sheetView>
  </sheetViews>
  <sheetFormatPr baseColWidth="10" defaultRowHeight="15" x14ac:dyDescent="0.25"/>
  <cols>
    <col min="2" max="2" width="21" customWidth="1"/>
  </cols>
  <sheetData>
    <row r="1" spans="1:2" ht="15.75" thickBot="1" x14ac:dyDescent="0.3">
      <c r="A1" s="8"/>
      <c r="B1" t="s">
        <v>534</v>
      </c>
    </row>
    <row r="2" spans="1:2" x14ac:dyDescent="0.25">
      <c r="A2" s="6">
        <v>43445</v>
      </c>
      <c r="B2" s="9" t="s">
        <v>527</v>
      </c>
    </row>
    <row r="3" spans="1:2" x14ac:dyDescent="0.25">
      <c r="A3" s="6">
        <v>43446</v>
      </c>
      <c r="B3" s="9" t="s">
        <v>528</v>
      </c>
    </row>
    <row r="4" spans="1:2" x14ac:dyDescent="0.25">
      <c r="A4" s="6">
        <v>43447</v>
      </c>
      <c r="B4" s="9" t="s">
        <v>529</v>
      </c>
    </row>
    <row r="5" spans="1:2" x14ac:dyDescent="0.25">
      <c r="A5" s="6">
        <v>43448</v>
      </c>
      <c r="B5" s="9" t="s">
        <v>530</v>
      </c>
    </row>
    <row r="6" spans="1:2" x14ac:dyDescent="0.25">
      <c r="A6" s="6">
        <v>43449</v>
      </c>
      <c r="B6" s="9" t="s">
        <v>531</v>
      </c>
    </row>
    <row r="7" spans="1:2" x14ac:dyDescent="0.25">
      <c r="A7" s="6">
        <v>43450</v>
      </c>
      <c r="B7" s="9" t="s">
        <v>531</v>
      </c>
    </row>
    <row r="8" spans="1:2" x14ac:dyDescent="0.25">
      <c r="A8" s="6">
        <v>43451</v>
      </c>
      <c r="B8" s="9" t="s">
        <v>529</v>
      </c>
    </row>
    <row r="9" spans="1:2" x14ac:dyDescent="0.25">
      <c r="A9" s="6">
        <v>43452</v>
      </c>
      <c r="B9" s="9" t="s">
        <v>529</v>
      </c>
    </row>
    <row r="10" spans="1:2" x14ac:dyDescent="0.25">
      <c r="A10" s="6">
        <v>43453</v>
      </c>
      <c r="B10" s="9" t="s">
        <v>529</v>
      </c>
    </row>
    <row r="11" spans="1:2" x14ac:dyDescent="0.25">
      <c r="A11" s="6">
        <v>43454</v>
      </c>
      <c r="B11" s="9" t="s">
        <v>531</v>
      </c>
    </row>
    <row r="12" spans="1:2" x14ac:dyDescent="0.25">
      <c r="A12" s="6">
        <v>43455</v>
      </c>
      <c r="B12" s="9" t="s">
        <v>529</v>
      </c>
    </row>
    <row r="13" spans="1:2" x14ac:dyDescent="0.25">
      <c r="A13" s="6">
        <v>43456</v>
      </c>
      <c r="B13" s="9" t="s">
        <v>529</v>
      </c>
    </row>
    <row r="14" spans="1:2" x14ac:dyDescent="0.25">
      <c r="A14" s="6">
        <v>43457</v>
      </c>
      <c r="B14" s="9" t="s">
        <v>529</v>
      </c>
    </row>
    <row r="15" spans="1:2" x14ac:dyDescent="0.25">
      <c r="A15" s="6">
        <v>43458</v>
      </c>
      <c r="B15" s="9" t="s">
        <v>529</v>
      </c>
    </row>
    <row r="16" spans="1:2" x14ac:dyDescent="0.25">
      <c r="A16" s="6">
        <v>43459</v>
      </c>
      <c r="B16" s="9" t="s">
        <v>529</v>
      </c>
    </row>
    <row r="17" spans="1:2" x14ac:dyDescent="0.25">
      <c r="A17" s="6">
        <v>43460</v>
      </c>
      <c r="B17" s="9" t="s">
        <v>529</v>
      </c>
    </row>
    <row r="18" spans="1:2" x14ac:dyDescent="0.25">
      <c r="A18" s="6">
        <v>43461</v>
      </c>
      <c r="B18" s="9" t="s">
        <v>529</v>
      </c>
    </row>
    <row r="19" spans="1:2" x14ac:dyDescent="0.25">
      <c r="A19" s="6">
        <v>43462</v>
      </c>
      <c r="B19" s="9" t="s">
        <v>529</v>
      </c>
    </row>
    <row r="20" spans="1:2" x14ac:dyDescent="0.25">
      <c r="A20" s="6">
        <v>43463</v>
      </c>
      <c r="B20" s="9" t="s">
        <v>529</v>
      </c>
    </row>
    <row r="21" spans="1:2" x14ac:dyDescent="0.25">
      <c r="A21" s="6">
        <v>43464</v>
      </c>
      <c r="B21" s="9" t="s">
        <v>529</v>
      </c>
    </row>
    <row r="22" spans="1:2" x14ac:dyDescent="0.25">
      <c r="A22" s="6">
        <v>43465</v>
      </c>
      <c r="B22" s="9" t="s">
        <v>532</v>
      </c>
    </row>
    <row r="23" spans="1:2" x14ac:dyDescent="0.25">
      <c r="A23" s="6">
        <v>43466</v>
      </c>
      <c r="B23" s="9" t="s">
        <v>529</v>
      </c>
    </row>
    <row r="24" spans="1:2" x14ac:dyDescent="0.25">
      <c r="A24" s="6">
        <v>43467</v>
      </c>
      <c r="B24" s="9" t="s">
        <v>529</v>
      </c>
    </row>
    <row r="25" spans="1:2" x14ac:dyDescent="0.25">
      <c r="A25" s="6">
        <v>43468</v>
      </c>
      <c r="B25" s="9" t="s">
        <v>533</v>
      </c>
    </row>
    <row r="26" spans="1:2" x14ac:dyDescent="0.25">
      <c r="A26" s="6">
        <v>43470</v>
      </c>
      <c r="B26" s="9" t="s">
        <v>529</v>
      </c>
    </row>
  </sheetData>
  <pageMargins left="0.7" right="0.7" top="0.78740157499999996" bottom="0.78740157499999996" header="0.3" footer="0.3"/>
  <pageSetup paperSize="9" scale="95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11074-6339-4C6C-ABAA-E3CCF147DB34}">
  <sheetPr filterMode="1"/>
  <dimension ref="A1:K64"/>
  <sheetViews>
    <sheetView topLeftCell="B1" workbookViewId="0">
      <selection activeCell="H30" sqref="H30:K31"/>
    </sheetView>
  </sheetViews>
  <sheetFormatPr baseColWidth="10" defaultRowHeight="15" x14ac:dyDescent="0.25"/>
  <cols>
    <col min="1" max="1" width="19.140625" customWidth="1"/>
    <col min="2" max="2" width="18.140625" customWidth="1"/>
    <col min="3" max="3" width="19.42578125" customWidth="1"/>
    <col min="4" max="4" width="19.28515625" customWidth="1"/>
    <col min="5" max="5" width="20.5703125" customWidth="1"/>
    <col min="6" max="6" width="28.7109375" customWidth="1"/>
    <col min="7" max="7" width="11.42578125" customWidth="1"/>
    <col min="8" max="9" width="18" customWidth="1"/>
    <col min="10" max="10" width="12" bestFit="1" customWidth="1"/>
    <col min="11" max="11" width="16.140625" customWidth="1"/>
  </cols>
  <sheetData>
    <row r="1" spans="1:11" s="2" customFormat="1" x14ac:dyDescent="0.25">
      <c r="A1" s="2" t="s">
        <v>14</v>
      </c>
      <c r="E1" s="3" t="s">
        <v>520</v>
      </c>
      <c r="F1" s="3" t="s">
        <v>521</v>
      </c>
      <c r="K1" s="18"/>
    </row>
    <row r="2" spans="1:11" hidden="1" x14ac:dyDescent="0.25">
      <c r="A2" s="2">
        <v>5000</v>
      </c>
      <c r="B2" s="2">
        <v>1950</v>
      </c>
      <c r="C2" s="2">
        <v>2018</v>
      </c>
      <c r="I2" s="2">
        <v>25000000000</v>
      </c>
      <c r="J2" s="2">
        <v>2015</v>
      </c>
      <c r="K2" s="2">
        <v>2014</v>
      </c>
    </row>
    <row r="3" spans="1:11" hidden="1" x14ac:dyDescent="0.25">
      <c r="A3" s="2">
        <v>100000000</v>
      </c>
      <c r="B3" s="2">
        <v>1992</v>
      </c>
      <c r="C3" s="2">
        <v>2015</v>
      </c>
      <c r="I3" s="2">
        <v>25000000000</v>
      </c>
      <c r="J3" s="2">
        <v>2016</v>
      </c>
      <c r="K3" s="2">
        <v>2015</v>
      </c>
    </row>
    <row r="4" spans="1:11" hidden="1" x14ac:dyDescent="0.25">
      <c r="A4" s="2">
        <v>500000000</v>
      </c>
      <c r="B4" s="2">
        <v>2003</v>
      </c>
      <c r="C4" s="2">
        <v>2015</v>
      </c>
      <c r="I4" s="2">
        <v>171000000</v>
      </c>
      <c r="J4" s="2">
        <v>2016</v>
      </c>
      <c r="K4" s="2">
        <v>2015</v>
      </c>
    </row>
    <row r="5" spans="1:11" hidden="1" x14ac:dyDescent="0.25">
      <c r="A5" s="2">
        <v>500000000</v>
      </c>
      <c r="B5" s="2">
        <v>2003</v>
      </c>
      <c r="C5" s="2">
        <v>2014</v>
      </c>
      <c r="I5" s="2">
        <v>22900000000</v>
      </c>
      <c r="J5" s="2">
        <v>2016</v>
      </c>
      <c r="K5" s="2">
        <v>2015</v>
      </c>
    </row>
    <row r="6" spans="1:11" hidden="1" x14ac:dyDescent="0.25">
      <c r="A6" s="2">
        <v>500000000</v>
      </c>
      <c r="B6" s="2">
        <v>2003</v>
      </c>
      <c r="C6" s="2">
        <v>2016</v>
      </c>
      <c r="I6" s="2">
        <v>22900000000</v>
      </c>
      <c r="J6" s="2">
        <v>2016</v>
      </c>
      <c r="K6" s="2">
        <v>2015</v>
      </c>
    </row>
    <row r="7" spans="1:11" hidden="1" x14ac:dyDescent="0.25">
      <c r="A7" s="2">
        <v>500000000</v>
      </c>
      <c r="B7" s="2">
        <v>2003</v>
      </c>
      <c r="C7" s="2">
        <v>2011</v>
      </c>
      <c r="I7" s="2">
        <v>210000000</v>
      </c>
      <c r="J7" s="2">
        <v>2016</v>
      </c>
      <c r="K7" s="2">
        <v>2014</v>
      </c>
    </row>
    <row r="8" spans="1:11" hidden="1" x14ac:dyDescent="0.25">
      <c r="A8" s="2">
        <v>500000000</v>
      </c>
      <c r="B8" s="2">
        <v>2003</v>
      </c>
      <c r="C8" s="2">
        <v>2011</v>
      </c>
      <c r="I8" s="2">
        <v>6400000000</v>
      </c>
      <c r="J8" s="2">
        <v>2016</v>
      </c>
      <c r="K8" s="2">
        <v>2014</v>
      </c>
    </row>
    <row r="9" spans="1:11" hidden="1" x14ac:dyDescent="0.25">
      <c r="A9" s="2">
        <v>6000000000</v>
      </c>
      <c r="B9" s="2">
        <v>2006</v>
      </c>
      <c r="C9" s="2">
        <v>2015</v>
      </c>
      <c r="I9" s="2">
        <v>28400000000</v>
      </c>
      <c r="J9" s="2">
        <v>2017</v>
      </c>
      <c r="K9" s="2">
        <v>2015</v>
      </c>
    </row>
    <row r="10" spans="1:11" hidden="1" x14ac:dyDescent="0.25">
      <c r="A10" s="2">
        <v>2000000000</v>
      </c>
      <c r="B10" s="2">
        <v>2006</v>
      </c>
      <c r="C10" s="2">
        <v>2018</v>
      </c>
      <c r="I10" s="2">
        <v>28400000000</v>
      </c>
      <c r="J10" s="2">
        <v>2017</v>
      </c>
      <c r="K10" s="2">
        <v>2015</v>
      </c>
    </row>
    <row r="11" spans="1:11" hidden="1" x14ac:dyDescent="0.25">
      <c r="A11" s="2">
        <v>2000000000</v>
      </c>
      <c r="B11" s="2">
        <v>2006</v>
      </c>
      <c r="C11" s="2">
        <v>2016</v>
      </c>
      <c r="I11" s="2">
        <v>9400000</v>
      </c>
      <c r="J11" s="2">
        <v>2017</v>
      </c>
      <c r="K11" s="2">
        <v>2014</v>
      </c>
    </row>
    <row r="12" spans="1:11" hidden="1" x14ac:dyDescent="0.25">
      <c r="A12" s="2">
        <v>2000000000</v>
      </c>
      <c r="B12" s="2">
        <v>2010</v>
      </c>
      <c r="C12" s="2">
        <v>2016</v>
      </c>
    </row>
    <row r="13" spans="1:11" hidden="1" x14ac:dyDescent="0.25">
      <c r="A13" s="2">
        <v>8700000</v>
      </c>
      <c r="B13" s="2">
        <v>2010</v>
      </c>
      <c r="C13" s="2">
        <v>2011</v>
      </c>
    </row>
    <row r="14" spans="1:11" hidden="1" x14ac:dyDescent="0.25">
      <c r="A14" s="2">
        <v>12500000000</v>
      </c>
      <c r="B14" s="2">
        <v>2010</v>
      </c>
      <c r="C14" s="2">
        <v>2014</v>
      </c>
    </row>
    <row r="15" spans="1:11" hidden="1" x14ac:dyDescent="0.25">
      <c r="A15" s="2">
        <v>700000000</v>
      </c>
      <c r="B15" s="2">
        <v>2011</v>
      </c>
      <c r="C15" s="2">
        <v>2016</v>
      </c>
    </row>
    <row r="16" spans="1:11" hidden="1" x14ac:dyDescent="0.25">
      <c r="A16" s="2">
        <v>1900000</v>
      </c>
      <c r="B16" s="2">
        <v>2011</v>
      </c>
      <c r="C16" s="2">
        <v>2013</v>
      </c>
    </row>
    <row r="17" spans="1:11" hidden="1" x14ac:dyDescent="0.25">
      <c r="A17" s="2">
        <v>8700000000</v>
      </c>
      <c r="B17" s="2">
        <v>2012</v>
      </c>
      <c r="C17" s="2">
        <v>2018</v>
      </c>
    </row>
    <row r="18" spans="1:11" hidden="1" x14ac:dyDescent="0.25">
      <c r="A18" s="2">
        <v>8700000000</v>
      </c>
      <c r="B18" s="2">
        <v>2012</v>
      </c>
      <c r="C18" s="2">
        <v>2014</v>
      </c>
    </row>
    <row r="19" spans="1:11" hidden="1" x14ac:dyDescent="0.25">
      <c r="A19" s="2">
        <v>9000000000</v>
      </c>
      <c r="B19" s="2">
        <v>2012</v>
      </c>
      <c r="C19" s="2">
        <v>2014</v>
      </c>
    </row>
    <row r="20" spans="1:11" hidden="1" x14ac:dyDescent="0.25">
      <c r="A20" s="2">
        <v>8700000000</v>
      </c>
      <c r="B20" s="2">
        <v>2012</v>
      </c>
      <c r="C20" s="2">
        <v>2015</v>
      </c>
    </row>
    <row r="21" spans="1:11" hidden="1" x14ac:dyDescent="0.25">
      <c r="A21" s="2">
        <v>8700000000</v>
      </c>
      <c r="B21" s="2">
        <v>2012</v>
      </c>
      <c r="C21" s="2">
        <v>2015</v>
      </c>
    </row>
    <row r="22" spans="1:11" hidden="1" x14ac:dyDescent="0.25">
      <c r="A22" s="2">
        <v>11200000000</v>
      </c>
      <c r="B22" s="2">
        <v>2013</v>
      </c>
      <c r="C22" s="2">
        <v>2015</v>
      </c>
    </row>
    <row r="23" spans="1:11" hidden="1" x14ac:dyDescent="0.25">
      <c r="A23" s="2">
        <v>3030000000</v>
      </c>
      <c r="B23" s="2">
        <v>2013</v>
      </c>
      <c r="C23" s="2">
        <v>2016</v>
      </c>
    </row>
    <row r="24" spans="1:11" hidden="1" x14ac:dyDescent="0.25">
      <c r="A24" s="2">
        <v>11200000000</v>
      </c>
      <c r="B24" s="2">
        <v>2013</v>
      </c>
      <c r="C24" s="2">
        <v>2015</v>
      </c>
    </row>
    <row r="25" spans="1:11" hidden="1" x14ac:dyDescent="0.25">
      <c r="A25" s="2">
        <v>10000000</v>
      </c>
      <c r="B25" s="2">
        <v>2014</v>
      </c>
      <c r="C25" s="2">
        <v>2015</v>
      </c>
    </row>
    <row r="26" spans="1:11" hidden="1" x14ac:dyDescent="0.25">
      <c r="A26" s="2">
        <v>14400000000</v>
      </c>
      <c r="B26" s="2">
        <v>2014</v>
      </c>
      <c r="C26" s="2">
        <v>2015</v>
      </c>
    </row>
    <row r="27" spans="1:11" hidden="1" x14ac:dyDescent="0.25">
      <c r="A27" s="2">
        <v>3750000000</v>
      </c>
      <c r="B27" s="2">
        <v>2014</v>
      </c>
      <c r="C27" s="2">
        <v>2016</v>
      </c>
    </row>
    <row r="28" spans="1:11" hidden="1" x14ac:dyDescent="0.25">
      <c r="A28" s="2">
        <v>2000000000</v>
      </c>
      <c r="B28" s="2">
        <v>2014</v>
      </c>
      <c r="C28" s="2">
        <v>2018</v>
      </c>
    </row>
    <row r="29" spans="1:11" hidden="1" x14ac:dyDescent="0.25">
      <c r="A29" s="2">
        <v>14400000000</v>
      </c>
      <c r="B29" s="2">
        <v>2014</v>
      </c>
      <c r="C29" s="2">
        <v>2015</v>
      </c>
    </row>
    <row r="30" spans="1:11" x14ac:dyDescent="0.25">
      <c r="A30" s="2">
        <v>13900000000</v>
      </c>
      <c r="B30" s="2"/>
      <c r="C30" s="2"/>
      <c r="D30" s="7">
        <v>2015</v>
      </c>
      <c r="E30" s="18">
        <v>13900000000</v>
      </c>
      <c r="F30" s="1">
        <v>25000000000</v>
      </c>
      <c r="H30" s="3">
        <v>2015</v>
      </c>
      <c r="I30" s="21">
        <v>2016</v>
      </c>
      <c r="J30" s="21">
        <v>2017</v>
      </c>
      <c r="K30" s="21">
        <v>2018</v>
      </c>
    </row>
    <row r="31" spans="1:11" x14ac:dyDescent="0.25">
      <c r="A31" s="2">
        <v>15000000000</v>
      </c>
      <c r="B31" s="2"/>
      <c r="C31" s="2"/>
      <c r="D31" s="1">
        <f>AVERAGE(E30:E37)</f>
        <v>1883687500000</v>
      </c>
      <c r="E31" s="18">
        <v>15000000000</v>
      </c>
      <c r="G31" t="s">
        <v>537</v>
      </c>
      <c r="H31">
        <f>D31-F30</f>
        <v>1858687500000</v>
      </c>
      <c r="I31" s="9">
        <f>F44-D39</f>
        <v>11048181818.181818</v>
      </c>
      <c r="J31" s="18">
        <f>F51-E51</f>
        <v>1804700000</v>
      </c>
      <c r="K31" s="19">
        <f>F63-E60</f>
        <v>16091428571.428572</v>
      </c>
    </row>
    <row r="32" spans="1:11" x14ac:dyDescent="0.25">
      <c r="A32" s="2">
        <v>15000000000</v>
      </c>
      <c r="B32" s="2"/>
      <c r="C32" s="2"/>
      <c r="E32" s="18">
        <v>15000000000</v>
      </c>
      <c r="I32" s="9"/>
      <c r="J32" s="18"/>
      <c r="K32" s="18"/>
    </row>
    <row r="33" spans="1:11" x14ac:dyDescent="0.25">
      <c r="A33" s="2">
        <v>4880000000</v>
      </c>
      <c r="B33" s="2"/>
      <c r="C33" s="2"/>
      <c r="E33" s="18">
        <v>4880000000</v>
      </c>
      <c r="I33" s="9"/>
      <c r="J33" s="18"/>
      <c r="K33" s="18"/>
    </row>
    <row r="34" spans="1:11" x14ac:dyDescent="0.25">
      <c r="A34" s="2">
        <v>15400000000</v>
      </c>
      <c r="B34" s="2"/>
      <c r="C34" s="2"/>
      <c r="E34" s="18">
        <v>15400000000</v>
      </c>
      <c r="I34" s="9"/>
      <c r="J34" s="18"/>
      <c r="K34" s="18"/>
    </row>
    <row r="35" spans="1:11" x14ac:dyDescent="0.25">
      <c r="A35" s="2">
        <v>4920000000</v>
      </c>
      <c r="B35" s="2"/>
      <c r="C35" s="2"/>
      <c r="E35" s="18">
        <v>4920000000</v>
      </c>
      <c r="I35" s="9"/>
      <c r="J35" s="18"/>
      <c r="K35" s="18"/>
    </row>
    <row r="36" spans="1:11" x14ac:dyDescent="0.25">
      <c r="A36" s="2">
        <v>400000000</v>
      </c>
      <c r="B36" s="2"/>
      <c r="C36" s="2"/>
      <c r="E36" s="18">
        <v>400000000</v>
      </c>
      <c r="I36" s="9"/>
      <c r="J36" s="18"/>
      <c r="K36" s="18"/>
    </row>
    <row r="37" spans="1:11" x14ac:dyDescent="0.25">
      <c r="A37" s="2">
        <v>15000000000000</v>
      </c>
      <c r="B37" s="2"/>
      <c r="C37" s="2"/>
      <c r="E37" s="18">
        <v>15000000000000</v>
      </c>
      <c r="I37" s="9"/>
      <c r="J37" s="18"/>
      <c r="K37" s="18"/>
    </row>
    <row r="38" spans="1:11" x14ac:dyDescent="0.25">
      <c r="A38" s="2">
        <v>400000000</v>
      </c>
      <c r="B38" s="2"/>
      <c r="C38" s="2"/>
      <c r="D38" s="7">
        <v>2016</v>
      </c>
      <c r="E38" s="18">
        <v>400000000</v>
      </c>
      <c r="F38" s="18">
        <v>210000000</v>
      </c>
      <c r="I38" s="9"/>
      <c r="J38" s="18"/>
    </row>
    <row r="39" spans="1:11" x14ac:dyDescent="0.25">
      <c r="A39" s="2">
        <v>15000000000</v>
      </c>
      <c r="B39" s="2"/>
      <c r="C39" s="2"/>
      <c r="D39" s="1">
        <f>AVERAGE(E38:E48)</f>
        <v>11851818181.818182</v>
      </c>
      <c r="E39" s="18">
        <v>15000000000</v>
      </c>
      <c r="F39" s="18">
        <v>6400000000</v>
      </c>
      <c r="I39" s="9"/>
      <c r="J39" s="18"/>
    </row>
    <row r="40" spans="1:11" x14ac:dyDescent="0.25">
      <c r="A40" s="2">
        <v>2000000000</v>
      </c>
      <c r="B40" s="2"/>
      <c r="C40" s="2"/>
      <c r="E40" s="18">
        <v>2000000000</v>
      </c>
      <c r="F40" s="18">
        <v>25000000000</v>
      </c>
      <c r="I40" s="9"/>
      <c r="J40" s="18"/>
    </row>
    <row r="41" spans="1:11" x14ac:dyDescent="0.25">
      <c r="A41" s="2">
        <v>6380000000</v>
      </c>
      <c r="B41" s="2"/>
      <c r="C41" s="2"/>
      <c r="E41" s="18">
        <v>6380000000</v>
      </c>
      <c r="F41" s="18">
        <v>171000000</v>
      </c>
      <c r="I41" s="9"/>
      <c r="J41" s="18"/>
    </row>
    <row r="42" spans="1:11" x14ac:dyDescent="0.25">
      <c r="A42" s="2">
        <v>6000000000</v>
      </c>
      <c r="B42" s="2"/>
      <c r="C42" s="2"/>
      <c r="E42" s="18">
        <v>6000000000</v>
      </c>
      <c r="F42" s="18">
        <v>22900000000</v>
      </c>
      <c r="I42" s="9"/>
      <c r="J42" s="18"/>
    </row>
    <row r="43" spans="1:11" x14ac:dyDescent="0.25">
      <c r="A43" s="2">
        <v>16000000000</v>
      </c>
      <c r="B43" s="2"/>
      <c r="C43" s="2"/>
      <c r="E43" s="18">
        <v>16000000000</v>
      </c>
      <c r="F43" s="18">
        <v>22900000000</v>
      </c>
      <c r="I43" s="9"/>
      <c r="J43" s="18"/>
    </row>
    <row r="44" spans="1:11" x14ac:dyDescent="0.25">
      <c r="A44" s="2">
        <v>6380000000</v>
      </c>
      <c r="B44" s="2"/>
      <c r="C44" s="2"/>
      <c r="E44" s="18">
        <v>6380000000</v>
      </c>
      <c r="F44" s="1">
        <f>AVERAGE(F43)</f>
        <v>22900000000</v>
      </c>
      <c r="I44" s="9"/>
      <c r="J44" s="18"/>
    </row>
    <row r="45" spans="1:11" x14ac:dyDescent="0.25">
      <c r="A45" s="2">
        <v>6400000000</v>
      </c>
      <c r="B45" s="2"/>
      <c r="C45" s="2"/>
      <c r="E45" s="18">
        <v>6400000000</v>
      </c>
      <c r="I45" s="9"/>
      <c r="J45" s="18"/>
    </row>
    <row r="46" spans="1:11" x14ac:dyDescent="0.25">
      <c r="A46" s="2">
        <v>50000000000</v>
      </c>
      <c r="B46" s="2"/>
      <c r="C46" s="2"/>
      <c r="E46" s="18">
        <v>50000000000</v>
      </c>
      <c r="I46" s="9"/>
      <c r="J46" s="18"/>
    </row>
    <row r="47" spans="1:11" x14ac:dyDescent="0.25">
      <c r="A47" s="2">
        <v>6400000000</v>
      </c>
      <c r="B47" s="2"/>
      <c r="C47" s="2"/>
      <c r="E47" s="18">
        <v>6400000000</v>
      </c>
      <c r="I47" s="9"/>
      <c r="J47" s="18"/>
    </row>
    <row r="48" spans="1:11" x14ac:dyDescent="0.25">
      <c r="A48" s="2">
        <v>15410000000</v>
      </c>
      <c r="B48" s="2"/>
      <c r="C48" s="2"/>
      <c r="E48" s="18">
        <v>15410000000</v>
      </c>
      <c r="I48" s="9"/>
      <c r="J48" s="18"/>
    </row>
    <row r="49" spans="1:10" x14ac:dyDescent="0.25">
      <c r="A49" s="2">
        <v>16400000000</v>
      </c>
      <c r="B49" s="2"/>
      <c r="C49" s="2"/>
      <c r="D49" s="7">
        <v>2017</v>
      </c>
      <c r="E49" s="18">
        <v>16400000000</v>
      </c>
      <c r="F49" s="18">
        <v>9400000</v>
      </c>
      <c r="I49" s="9"/>
      <c r="J49" s="18"/>
    </row>
    <row r="50" spans="1:10" x14ac:dyDescent="0.25">
      <c r="A50" s="2">
        <v>8400000000</v>
      </c>
      <c r="B50" s="2"/>
      <c r="C50" s="2"/>
      <c r="E50" s="18">
        <v>8400000000</v>
      </c>
      <c r="F50" s="18">
        <v>28400000000</v>
      </c>
      <c r="I50" s="9"/>
      <c r="J50" s="18"/>
    </row>
    <row r="51" spans="1:10" x14ac:dyDescent="0.25">
      <c r="A51" s="18" t="s">
        <v>14</v>
      </c>
      <c r="B51" s="18"/>
      <c r="C51" s="18"/>
      <c r="E51" s="1">
        <f>AVERAGE(E49:E50)</f>
        <v>12400000000</v>
      </c>
      <c r="F51" s="1">
        <f>AVERAGE(F49:F50)</f>
        <v>14204700000</v>
      </c>
    </row>
    <row r="52" spans="1:10" x14ac:dyDescent="0.25">
      <c r="A52" s="18">
        <v>25000000000</v>
      </c>
      <c r="B52" s="18"/>
      <c r="C52" s="18"/>
      <c r="D52" s="7"/>
    </row>
    <row r="53" spans="1:10" x14ac:dyDescent="0.25">
      <c r="A53" s="18">
        <v>210000000</v>
      </c>
      <c r="B53" s="18"/>
      <c r="C53" s="18"/>
      <c r="D53" s="22">
        <v>2018</v>
      </c>
      <c r="E53" s="18">
        <v>8400000000</v>
      </c>
      <c r="F53" s="18">
        <v>34800000000</v>
      </c>
      <c r="G53" s="18"/>
    </row>
    <row r="54" spans="1:10" x14ac:dyDescent="0.25">
      <c r="A54" s="18">
        <v>9400000</v>
      </c>
      <c r="B54" s="18"/>
      <c r="C54" s="18"/>
      <c r="E54" s="18">
        <v>17800000000</v>
      </c>
      <c r="F54" s="18">
        <v>17000000000</v>
      </c>
      <c r="G54" s="19"/>
    </row>
    <row r="55" spans="1:10" x14ac:dyDescent="0.25">
      <c r="A55" s="18">
        <v>6400000000</v>
      </c>
      <c r="B55" s="18"/>
      <c r="C55" s="18"/>
      <c r="E55" s="18">
        <v>34800000000</v>
      </c>
      <c r="F55" s="18">
        <v>34800000000</v>
      </c>
      <c r="G55" s="19"/>
    </row>
    <row r="56" spans="1:10" x14ac:dyDescent="0.25">
      <c r="A56" s="18">
        <v>25000000000</v>
      </c>
      <c r="B56" s="18"/>
      <c r="C56" s="18"/>
      <c r="E56" s="18">
        <v>8400000000</v>
      </c>
      <c r="F56" s="18">
        <v>34800000000</v>
      </c>
    </row>
    <row r="57" spans="1:10" x14ac:dyDescent="0.25">
      <c r="A57" s="18">
        <v>171000000</v>
      </c>
      <c r="B57" s="18"/>
      <c r="C57" s="18"/>
      <c r="E57" s="18">
        <v>8400000000</v>
      </c>
      <c r="F57" s="18">
        <v>34800000000</v>
      </c>
    </row>
    <row r="58" spans="1:10" x14ac:dyDescent="0.25">
      <c r="A58" s="18">
        <v>22900000000</v>
      </c>
      <c r="B58" s="18"/>
      <c r="C58" s="18"/>
      <c r="E58" s="18">
        <v>5000000000</v>
      </c>
      <c r="F58" s="18">
        <v>22000000000</v>
      </c>
    </row>
    <row r="59" spans="1:10" x14ac:dyDescent="0.25">
      <c r="A59" s="18">
        <v>28400000000</v>
      </c>
      <c r="B59" s="18"/>
      <c r="C59" s="18"/>
      <c r="D59" s="7"/>
      <c r="E59" s="18">
        <v>8400000000</v>
      </c>
      <c r="F59" s="18">
        <v>34800000000</v>
      </c>
    </row>
    <row r="60" spans="1:10" x14ac:dyDescent="0.25">
      <c r="A60" s="18">
        <v>22900000000</v>
      </c>
      <c r="B60" s="18"/>
      <c r="C60" s="18"/>
      <c r="E60" s="20">
        <f>AVERAGE(E53:E59)</f>
        <v>13028571428.571428</v>
      </c>
      <c r="F60" s="18">
        <v>23400000000</v>
      </c>
    </row>
    <row r="61" spans="1:10" x14ac:dyDescent="0.25">
      <c r="A61" s="18"/>
      <c r="B61" s="18"/>
      <c r="C61" s="18"/>
      <c r="E61" s="19"/>
      <c r="F61" s="18">
        <v>20000000000</v>
      </c>
    </row>
    <row r="62" spans="1:10" x14ac:dyDescent="0.25">
      <c r="F62" s="18">
        <v>34800000000</v>
      </c>
    </row>
    <row r="63" spans="1:10" x14ac:dyDescent="0.25">
      <c r="F63" s="20">
        <f>AVERAGE(F53:F62)</f>
        <v>29120000000</v>
      </c>
    </row>
    <row r="64" spans="1:10" x14ac:dyDescent="0.25">
      <c r="F64" s="19"/>
    </row>
  </sheetData>
  <autoFilter ref="A1:C50" xr:uid="{6E912794-5385-4054-A0C2-64D18E993B18}">
    <filterColumn colId="1">
      <filters>
        <filter val="2015"/>
        <filter val="2016"/>
        <filter val="2017"/>
      </filters>
    </filterColumn>
  </autoFilter>
  <sortState ref="A52:C61">
    <sortCondition ref="C52:C61"/>
  </sortState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A7427-BD90-4A81-AAB2-FA29D32FC139}">
  <dimension ref="A1:K448"/>
  <sheetViews>
    <sheetView topLeftCell="C2" workbookViewId="0">
      <selection activeCell="K14" sqref="K14"/>
    </sheetView>
  </sheetViews>
  <sheetFormatPr baseColWidth="10" defaultRowHeight="15" x14ac:dyDescent="0.25"/>
  <cols>
    <col min="1" max="1" width="30.140625" style="18" customWidth="1"/>
    <col min="2" max="2" width="23.5703125" style="18" customWidth="1"/>
    <col min="3" max="3" width="27.85546875" style="18" customWidth="1"/>
    <col min="4" max="4" width="8" customWidth="1"/>
    <col min="5" max="5" width="17.42578125" customWidth="1"/>
    <col min="6" max="6" width="24.28515625" customWidth="1"/>
    <col min="7" max="7" width="28.7109375" customWidth="1"/>
    <col min="9" max="10" width="12" bestFit="1" customWidth="1"/>
  </cols>
  <sheetData>
    <row r="1" spans="1:11" x14ac:dyDescent="0.25">
      <c r="A1" s="18">
        <v>5000</v>
      </c>
      <c r="B1" s="18">
        <v>1950</v>
      </c>
      <c r="C1" s="18">
        <v>2018</v>
      </c>
      <c r="E1" t="s">
        <v>536</v>
      </c>
      <c r="F1" t="s">
        <v>520</v>
      </c>
      <c r="G1" t="s">
        <v>535</v>
      </c>
    </row>
    <row r="2" spans="1:11" x14ac:dyDescent="0.25">
      <c r="A2" s="18">
        <v>5000</v>
      </c>
      <c r="B2" s="18">
        <v>1950</v>
      </c>
      <c r="C2" s="18">
        <v>2016</v>
      </c>
      <c r="E2">
        <v>1950</v>
      </c>
      <c r="F2" s="18">
        <v>5000</v>
      </c>
    </row>
    <row r="3" spans="1:11" x14ac:dyDescent="0.25">
      <c r="A3" s="18">
        <v>100000000</v>
      </c>
      <c r="B3" s="18">
        <v>1992</v>
      </c>
      <c r="C3" s="18">
        <v>2015</v>
      </c>
      <c r="E3" s="18">
        <v>1992</v>
      </c>
      <c r="F3" s="18">
        <v>100000000</v>
      </c>
    </row>
    <row r="4" spans="1:11" x14ac:dyDescent="0.25">
      <c r="A4" s="18">
        <v>500000000</v>
      </c>
      <c r="C4" s="18">
        <v>2015</v>
      </c>
      <c r="E4" s="18">
        <v>2003</v>
      </c>
      <c r="F4" s="18">
        <v>500000000</v>
      </c>
    </row>
    <row r="5" spans="1:11" x14ac:dyDescent="0.25">
      <c r="A5" s="18">
        <v>500000000</v>
      </c>
      <c r="B5" s="18">
        <v>2003</v>
      </c>
      <c r="C5" s="18">
        <v>2014</v>
      </c>
      <c r="F5" s="18">
        <v>500000000</v>
      </c>
      <c r="H5" s="3">
        <v>2015</v>
      </c>
      <c r="I5" s="3">
        <v>2016</v>
      </c>
      <c r="J5" s="3">
        <v>2017</v>
      </c>
      <c r="K5" s="3">
        <v>2018</v>
      </c>
    </row>
    <row r="6" spans="1:11" x14ac:dyDescent="0.25">
      <c r="A6" s="18">
        <v>500000000</v>
      </c>
      <c r="B6" s="18">
        <v>2003</v>
      </c>
      <c r="C6" s="18">
        <v>2016</v>
      </c>
      <c r="F6" s="18">
        <v>500000000</v>
      </c>
      <c r="H6">
        <f>E31-G30</f>
        <v>2125642857142.8572</v>
      </c>
      <c r="I6">
        <f>G43-E38</f>
        <v>533166666.66666603</v>
      </c>
      <c r="J6">
        <f>F47-F48</f>
        <v>97650000</v>
      </c>
      <c r="K6">
        <f>F61-F59</f>
        <v>8581282894.7368431</v>
      </c>
    </row>
    <row r="7" spans="1:11" x14ac:dyDescent="0.25">
      <c r="A7" s="18">
        <v>500000000</v>
      </c>
      <c r="B7" s="18">
        <v>2003</v>
      </c>
      <c r="C7" s="18">
        <v>2011</v>
      </c>
      <c r="F7" s="18">
        <v>500000000</v>
      </c>
    </row>
    <row r="8" spans="1:11" x14ac:dyDescent="0.25">
      <c r="A8" s="18">
        <v>500000000</v>
      </c>
      <c r="B8" s="18">
        <v>2003</v>
      </c>
      <c r="C8" s="18">
        <v>2011</v>
      </c>
      <c r="E8" s="18">
        <v>2006</v>
      </c>
      <c r="F8" s="18">
        <v>2000000000</v>
      </c>
    </row>
    <row r="9" spans="1:11" x14ac:dyDescent="0.25">
      <c r="A9" s="18">
        <v>2000000000</v>
      </c>
      <c r="B9" s="18">
        <v>2006</v>
      </c>
      <c r="C9" s="18">
        <v>2018</v>
      </c>
      <c r="F9" s="18">
        <v>6000000000</v>
      </c>
    </row>
    <row r="10" spans="1:11" x14ac:dyDescent="0.25">
      <c r="A10" s="18">
        <v>6000000000</v>
      </c>
      <c r="B10" s="18">
        <v>2006</v>
      </c>
      <c r="C10" s="18">
        <v>2015</v>
      </c>
      <c r="F10" s="18">
        <v>2000000000</v>
      </c>
    </row>
    <row r="11" spans="1:11" x14ac:dyDescent="0.25">
      <c r="A11" s="18">
        <v>2000000000</v>
      </c>
      <c r="B11" s="18">
        <v>2006</v>
      </c>
      <c r="C11" s="18">
        <v>2018</v>
      </c>
      <c r="F11" s="18">
        <v>2000000000</v>
      </c>
    </row>
    <row r="12" spans="1:11" x14ac:dyDescent="0.25">
      <c r="A12" s="18">
        <v>2000000000</v>
      </c>
      <c r="B12" s="18">
        <v>2006</v>
      </c>
      <c r="C12" s="18">
        <v>2016</v>
      </c>
      <c r="E12">
        <v>2010</v>
      </c>
      <c r="F12" s="18">
        <v>2000000000</v>
      </c>
    </row>
    <row r="13" spans="1:11" x14ac:dyDescent="0.25">
      <c r="A13" s="18">
        <v>2000000000</v>
      </c>
      <c r="B13" s="18">
        <v>2010</v>
      </c>
      <c r="C13" s="18">
        <v>2016</v>
      </c>
      <c r="F13" s="18">
        <v>8700000</v>
      </c>
    </row>
    <row r="14" spans="1:11" x14ac:dyDescent="0.25">
      <c r="A14" s="18">
        <v>8700000</v>
      </c>
      <c r="B14" s="18">
        <v>2010</v>
      </c>
      <c r="C14" s="18">
        <v>2011</v>
      </c>
      <c r="F14" s="18">
        <v>12500000000</v>
      </c>
    </row>
    <row r="15" spans="1:11" x14ac:dyDescent="0.25">
      <c r="A15" s="18">
        <v>12500000000</v>
      </c>
      <c r="B15" s="18">
        <v>2010</v>
      </c>
      <c r="C15" s="18">
        <v>2014</v>
      </c>
      <c r="E15">
        <v>2011</v>
      </c>
      <c r="F15" s="18">
        <v>700000000</v>
      </c>
    </row>
    <row r="16" spans="1:11" x14ac:dyDescent="0.25">
      <c r="A16" s="18">
        <v>9000000000</v>
      </c>
      <c r="B16" s="18">
        <v>2011</v>
      </c>
      <c r="C16" s="18">
        <v>2011</v>
      </c>
      <c r="F16" s="18">
        <v>1900000</v>
      </c>
    </row>
    <row r="17" spans="1:8" x14ac:dyDescent="0.25">
      <c r="A17" s="18">
        <v>6000000000</v>
      </c>
      <c r="B17" s="18">
        <v>2011</v>
      </c>
      <c r="C17" s="18">
        <v>2011</v>
      </c>
      <c r="E17">
        <v>2012</v>
      </c>
      <c r="F17" s="18">
        <v>8700000000</v>
      </c>
    </row>
    <row r="18" spans="1:8" x14ac:dyDescent="0.25">
      <c r="A18" s="18">
        <v>700000000</v>
      </c>
      <c r="B18" s="18">
        <v>2011</v>
      </c>
      <c r="C18" s="18">
        <v>2016</v>
      </c>
      <c r="F18" s="18">
        <v>8700000000</v>
      </c>
    </row>
    <row r="19" spans="1:8" x14ac:dyDescent="0.25">
      <c r="A19" s="18">
        <v>1900000</v>
      </c>
      <c r="B19" s="18">
        <v>2011</v>
      </c>
      <c r="C19" s="18">
        <v>2013</v>
      </c>
      <c r="F19" s="18">
        <v>9000000000</v>
      </c>
    </row>
    <row r="20" spans="1:8" x14ac:dyDescent="0.25">
      <c r="A20" s="18">
        <v>8700000000</v>
      </c>
      <c r="B20" s="18">
        <v>2012</v>
      </c>
      <c r="C20" s="18">
        <v>2018</v>
      </c>
      <c r="F20" s="18">
        <v>8700000000</v>
      </c>
    </row>
    <row r="21" spans="1:8" x14ac:dyDescent="0.25">
      <c r="A21" s="18">
        <v>8700000000</v>
      </c>
      <c r="B21" s="18">
        <v>2012</v>
      </c>
      <c r="C21" s="18">
        <v>2014</v>
      </c>
      <c r="F21" s="18">
        <v>8700000000</v>
      </c>
    </row>
    <row r="22" spans="1:8" x14ac:dyDescent="0.25">
      <c r="A22" s="18">
        <v>9000000000</v>
      </c>
      <c r="B22" s="18">
        <v>2012</v>
      </c>
      <c r="C22" s="18">
        <v>2014</v>
      </c>
      <c r="E22">
        <v>2013</v>
      </c>
      <c r="F22" s="18">
        <v>11200000000</v>
      </c>
    </row>
    <row r="23" spans="1:8" x14ac:dyDescent="0.25">
      <c r="A23" s="18">
        <v>8700000000</v>
      </c>
      <c r="B23" s="18">
        <v>2012</v>
      </c>
      <c r="C23" s="18">
        <v>2015</v>
      </c>
      <c r="F23" s="18">
        <v>3030000000</v>
      </c>
    </row>
    <row r="24" spans="1:8" x14ac:dyDescent="0.25">
      <c r="A24" s="18">
        <v>8700000000</v>
      </c>
      <c r="B24" s="18">
        <v>2012</v>
      </c>
      <c r="C24" s="18">
        <v>2015</v>
      </c>
      <c r="F24" s="18">
        <v>11200000000</v>
      </c>
    </row>
    <row r="25" spans="1:8" x14ac:dyDescent="0.25">
      <c r="A25" s="18">
        <v>11200000000</v>
      </c>
      <c r="B25" s="18">
        <v>2013</v>
      </c>
      <c r="C25" s="18">
        <v>2015</v>
      </c>
      <c r="E25">
        <v>2014</v>
      </c>
      <c r="F25" s="18">
        <v>10000000</v>
      </c>
    </row>
    <row r="26" spans="1:8" x14ac:dyDescent="0.25">
      <c r="A26" s="18">
        <v>3030000000</v>
      </c>
      <c r="B26" s="18">
        <v>2013</v>
      </c>
      <c r="C26" s="18">
        <v>2016</v>
      </c>
      <c r="F26" s="18">
        <v>14400000000</v>
      </c>
    </row>
    <row r="27" spans="1:8" x14ac:dyDescent="0.25">
      <c r="A27" s="18">
        <v>11200000000</v>
      </c>
      <c r="B27" s="18">
        <v>2013</v>
      </c>
      <c r="C27" s="18">
        <v>2015</v>
      </c>
      <c r="F27" s="18">
        <v>3750000000</v>
      </c>
    </row>
    <row r="28" spans="1:8" x14ac:dyDescent="0.25">
      <c r="A28" s="18">
        <v>10000000</v>
      </c>
      <c r="B28" s="18">
        <v>2014</v>
      </c>
      <c r="C28" s="18">
        <v>2015</v>
      </c>
      <c r="F28" s="18">
        <v>2000000000</v>
      </c>
    </row>
    <row r="29" spans="1:8" x14ac:dyDescent="0.25">
      <c r="A29" s="18">
        <v>14400000000</v>
      </c>
      <c r="B29" s="18">
        <v>2014</v>
      </c>
      <c r="C29" s="18">
        <v>2015</v>
      </c>
      <c r="F29" s="18">
        <v>14400000000</v>
      </c>
    </row>
    <row r="30" spans="1:8" x14ac:dyDescent="0.25">
      <c r="A30" s="18">
        <v>3750000000</v>
      </c>
      <c r="B30" s="18">
        <v>2014</v>
      </c>
      <c r="C30" s="18">
        <v>2016</v>
      </c>
      <c r="E30">
        <v>2015</v>
      </c>
      <c r="F30" s="18">
        <v>13900000000</v>
      </c>
      <c r="G30" s="18">
        <v>25000000000</v>
      </c>
      <c r="H30" t="s">
        <v>537</v>
      </c>
    </row>
    <row r="31" spans="1:8" x14ac:dyDescent="0.25">
      <c r="A31" s="18">
        <v>2000000000</v>
      </c>
      <c r="B31" s="18">
        <v>2014</v>
      </c>
      <c r="C31" s="18">
        <v>2018</v>
      </c>
      <c r="E31" s="1">
        <f>AVERAGE(F30:F36)</f>
        <v>2150642857142.8572</v>
      </c>
      <c r="F31" s="18">
        <v>15000000000</v>
      </c>
    </row>
    <row r="32" spans="1:8" x14ac:dyDescent="0.25">
      <c r="A32" s="18">
        <v>14400000000</v>
      </c>
      <c r="B32" s="18">
        <v>2014</v>
      </c>
      <c r="C32" s="18">
        <v>2015</v>
      </c>
      <c r="F32" s="18">
        <v>4880000000</v>
      </c>
    </row>
    <row r="33" spans="1:7" x14ac:dyDescent="0.25">
      <c r="A33" s="18">
        <v>10000000000</v>
      </c>
      <c r="B33" s="18">
        <v>2014</v>
      </c>
      <c r="C33" s="18">
        <v>2014</v>
      </c>
      <c r="F33" s="18">
        <v>15400000000</v>
      </c>
    </row>
    <row r="34" spans="1:7" x14ac:dyDescent="0.25">
      <c r="A34" s="18">
        <v>4900000000</v>
      </c>
      <c r="B34" s="18">
        <v>2015</v>
      </c>
      <c r="C34" s="18">
        <v>2015</v>
      </c>
      <c r="F34" s="18">
        <v>4920000000</v>
      </c>
    </row>
    <row r="35" spans="1:7" x14ac:dyDescent="0.25">
      <c r="A35" s="18">
        <v>5000000000</v>
      </c>
      <c r="B35" s="18">
        <v>2015</v>
      </c>
      <c r="C35" s="18">
        <v>2015</v>
      </c>
      <c r="F35" s="18">
        <v>400000000</v>
      </c>
    </row>
    <row r="36" spans="1:7" x14ac:dyDescent="0.25">
      <c r="A36" s="18">
        <v>13900000000</v>
      </c>
      <c r="B36" s="18">
        <v>2015</v>
      </c>
      <c r="C36" s="18">
        <v>2018</v>
      </c>
      <c r="F36" s="18">
        <v>15000000000000</v>
      </c>
    </row>
    <row r="37" spans="1:7" x14ac:dyDescent="0.25">
      <c r="A37" s="18">
        <v>1900000000</v>
      </c>
      <c r="B37" s="18">
        <v>2015</v>
      </c>
      <c r="C37" s="18">
        <v>2015</v>
      </c>
      <c r="E37">
        <v>2016</v>
      </c>
      <c r="F37" s="18">
        <v>6380000000</v>
      </c>
      <c r="G37" s="18">
        <v>25000000000</v>
      </c>
    </row>
    <row r="38" spans="1:7" x14ac:dyDescent="0.25">
      <c r="A38" s="18">
        <v>25000000000</v>
      </c>
      <c r="B38" s="18">
        <v>2015</v>
      </c>
      <c r="C38" s="18">
        <v>2014</v>
      </c>
      <c r="E38" s="1">
        <f>AVERAGE(F37:F46)</f>
        <v>12397000000</v>
      </c>
      <c r="F38" s="18">
        <v>400000000</v>
      </c>
      <c r="G38" s="18">
        <v>171000000</v>
      </c>
    </row>
    <row r="39" spans="1:7" x14ac:dyDescent="0.25">
      <c r="A39" s="18">
        <v>18200000000</v>
      </c>
      <c r="B39" s="18">
        <v>2015</v>
      </c>
      <c r="C39" s="18">
        <v>2015</v>
      </c>
      <c r="F39" s="18">
        <v>15000000000</v>
      </c>
      <c r="G39" s="18">
        <v>22900000000</v>
      </c>
    </row>
    <row r="40" spans="1:7" x14ac:dyDescent="0.25">
      <c r="A40" s="18">
        <v>15000000000</v>
      </c>
      <c r="B40" s="18">
        <v>2015</v>
      </c>
      <c r="C40" s="18">
        <v>2016</v>
      </c>
      <c r="F40" s="18">
        <v>2000000000</v>
      </c>
      <c r="G40" s="18">
        <v>22900000000</v>
      </c>
    </row>
    <row r="41" spans="1:7" x14ac:dyDescent="0.25">
      <c r="A41" s="18">
        <v>15000000000</v>
      </c>
      <c r="B41" s="18">
        <v>2015</v>
      </c>
      <c r="C41" s="18">
        <v>2016</v>
      </c>
      <c r="F41" s="18">
        <v>6380000000</v>
      </c>
      <c r="G41" s="18">
        <v>210000000</v>
      </c>
    </row>
    <row r="42" spans="1:7" x14ac:dyDescent="0.25">
      <c r="A42" s="18">
        <v>4880000000</v>
      </c>
      <c r="B42" s="18">
        <v>2015</v>
      </c>
      <c r="C42" s="18">
        <v>2016</v>
      </c>
      <c r="F42" s="18">
        <v>16000000000</v>
      </c>
      <c r="G42" s="18">
        <v>6400000000</v>
      </c>
    </row>
    <row r="43" spans="1:7" x14ac:dyDescent="0.25">
      <c r="A43" s="18">
        <v>6000000000</v>
      </c>
      <c r="B43" s="18">
        <v>2015</v>
      </c>
      <c r="C43" s="18">
        <v>2015</v>
      </c>
      <c r="F43" s="18">
        <v>6000000000</v>
      </c>
      <c r="G43" s="1">
        <f>AVERAGE(G37:G42)</f>
        <v>12930166666.666666</v>
      </c>
    </row>
    <row r="44" spans="1:7" x14ac:dyDescent="0.25">
      <c r="A44" s="18">
        <v>18200000000</v>
      </c>
      <c r="B44" s="18">
        <v>2015</v>
      </c>
      <c r="C44" s="18">
        <v>2015</v>
      </c>
      <c r="F44" s="18">
        <v>6400000000</v>
      </c>
    </row>
    <row r="45" spans="1:7" x14ac:dyDescent="0.25">
      <c r="A45" s="18">
        <v>4900000000</v>
      </c>
      <c r="B45" s="18">
        <v>2015</v>
      </c>
      <c r="C45" s="18">
        <v>2015</v>
      </c>
      <c r="F45" s="18">
        <v>50000000000</v>
      </c>
    </row>
    <row r="46" spans="1:7" x14ac:dyDescent="0.25">
      <c r="A46" s="18">
        <v>26000000000</v>
      </c>
      <c r="B46" s="18">
        <v>2015</v>
      </c>
      <c r="C46" s="18">
        <v>2015</v>
      </c>
      <c r="F46" s="18">
        <v>15410000000</v>
      </c>
    </row>
    <row r="47" spans="1:7" x14ac:dyDescent="0.25">
      <c r="A47" s="18">
        <v>15400000000</v>
      </c>
      <c r="B47" s="18">
        <v>2015</v>
      </c>
      <c r="C47" s="18">
        <v>2017</v>
      </c>
      <c r="E47">
        <v>2017</v>
      </c>
      <c r="F47" s="18">
        <v>16400000000</v>
      </c>
      <c r="G47" s="18">
        <v>28400000000</v>
      </c>
    </row>
    <row r="48" spans="1:7" x14ac:dyDescent="0.25">
      <c r="A48" s="18">
        <v>10000000000</v>
      </c>
      <c r="B48" s="18">
        <v>2015</v>
      </c>
      <c r="C48" s="18">
        <v>2015</v>
      </c>
      <c r="F48" s="1">
        <f>AVERAGE(G47:G50)</f>
        <v>16302350000</v>
      </c>
      <c r="G48" s="18">
        <v>28400000000</v>
      </c>
    </row>
    <row r="49" spans="1:7" x14ac:dyDescent="0.25">
      <c r="A49" s="18">
        <v>12500000000</v>
      </c>
      <c r="B49" s="18">
        <v>2015</v>
      </c>
      <c r="C49" s="18">
        <v>2015</v>
      </c>
      <c r="G49" s="18">
        <v>8400000000</v>
      </c>
    </row>
    <row r="50" spans="1:7" x14ac:dyDescent="0.25">
      <c r="A50" s="18">
        <v>4920000000</v>
      </c>
      <c r="B50" s="18">
        <v>2015</v>
      </c>
      <c r="C50" s="18">
        <v>2017</v>
      </c>
      <c r="G50" s="18">
        <v>9400000</v>
      </c>
    </row>
    <row r="51" spans="1:7" x14ac:dyDescent="0.25">
      <c r="A51" s="18">
        <v>1900000000</v>
      </c>
      <c r="B51" s="18">
        <v>2015</v>
      </c>
      <c r="C51" s="18">
        <v>2015</v>
      </c>
      <c r="E51">
        <v>2018</v>
      </c>
      <c r="F51" s="18">
        <v>5135000000</v>
      </c>
      <c r="G51" s="18">
        <v>34800000000</v>
      </c>
    </row>
    <row r="52" spans="1:7" x14ac:dyDescent="0.25">
      <c r="A52" s="18">
        <v>400000000</v>
      </c>
      <c r="B52" s="18">
        <v>2015</v>
      </c>
      <c r="C52" s="18">
        <v>2016</v>
      </c>
      <c r="F52" s="18">
        <v>8400000000</v>
      </c>
      <c r="G52" s="18">
        <v>40000000</v>
      </c>
    </row>
    <row r="53" spans="1:7" x14ac:dyDescent="0.25">
      <c r="A53" s="18">
        <v>15000000000</v>
      </c>
      <c r="B53" s="18">
        <v>2015</v>
      </c>
      <c r="C53" s="18">
        <v>2015</v>
      </c>
      <c r="F53" s="18">
        <v>17800000000</v>
      </c>
      <c r="G53" s="18">
        <v>3300000000</v>
      </c>
    </row>
    <row r="54" spans="1:7" x14ac:dyDescent="0.25">
      <c r="A54" s="18">
        <v>4900000000</v>
      </c>
      <c r="B54" s="18">
        <v>2015</v>
      </c>
      <c r="C54" s="18">
        <v>2015</v>
      </c>
      <c r="F54" s="18">
        <v>34800000000</v>
      </c>
      <c r="G54" s="18">
        <v>17000000000</v>
      </c>
    </row>
    <row r="55" spans="1:7" x14ac:dyDescent="0.25">
      <c r="A55" s="18">
        <v>15000000000000</v>
      </c>
      <c r="B55" s="18">
        <v>2015</v>
      </c>
      <c r="C55" s="18">
        <v>2016</v>
      </c>
      <c r="F55" s="18">
        <v>8400000000</v>
      </c>
      <c r="G55" s="18">
        <v>34800000000</v>
      </c>
    </row>
    <row r="56" spans="1:7" x14ac:dyDescent="0.25">
      <c r="A56" s="18">
        <v>25000000000</v>
      </c>
      <c r="B56" s="18">
        <v>2016</v>
      </c>
      <c r="C56" s="18">
        <v>2015</v>
      </c>
      <c r="F56" s="18">
        <v>8400000000</v>
      </c>
      <c r="G56" s="18">
        <v>34800000000</v>
      </c>
    </row>
    <row r="57" spans="1:7" x14ac:dyDescent="0.25">
      <c r="A57" s="18">
        <v>171000000</v>
      </c>
      <c r="B57" s="18">
        <v>2016</v>
      </c>
      <c r="C57" s="18">
        <v>2015</v>
      </c>
      <c r="F57" s="18">
        <v>5000000000</v>
      </c>
      <c r="G57" s="18">
        <v>34800000000</v>
      </c>
    </row>
    <row r="58" spans="1:7" x14ac:dyDescent="0.25">
      <c r="A58" s="18">
        <v>6380000000</v>
      </c>
      <c r="B58" s="18">
        <v>2016</v>
      </c>
      <c r="C58" s="18">
        <v>2018</v>
      </c>
      <c r="F58" s="18">
        <v>8400000000</v>
      </c>
      <c r="G58" s="18">
        <v>22000000000</v>
      </c>
    </row>
    <row r="59" spans="1:7" x14ac:dyDescent="0.25">
      <c r="A59" s="18">
        <v>400000000</v>
      </c>
      <c r="B59" s="18">
        <v>2016</v>
      </c>
      <c r="C59" s="18">
        <v>2017</v>
      </c>
      <c r="F59" s="1">
        <f>AVERAGE(F51:F58)</f>
        <v>12041875000</v>
      </c>
      <c r="G59" s="18">
        <v>34800000000</v>
      </c>
    </row>
    <row r="60" spans="1:7" x14ac:dyDescent="0.25">
      <c r="A60" s="18">
        <v>50000000000</v>
      </c>
      <c r="B60" s="18">
        <v>2016</v>
      </c>
      <c r="C60" s="18">
        <v>2016</v>
      </c>
      <c r="G60" s="18">
        <v>8000000000</v>
      </c>
    </row>
    <row r="61" spans="1:7" x14ac:dyDescent="0.25">
      <c r="A61" s="18">
        <v>15000000000</v>
      </c>
      <c r="B61" s="18">
        <v>2016</v>
      </c>
      <c r="C61" s="18">
        <v>2018</v>
      </c>
      <c r="F61" s="1">
        <f>AVERAGE(G51:G69)</f>
        <v>20623157894.736843</v>
      </c>
      <c r="G61" s="18">
        <v>13000000000</v>
      </c>
    </row>
    <row r="62" spans="1:7" x14ac:dyDescent="0.25">
      <c r="A62" s="18">
        <v>2000000000</v>
      </c>
      <c r="B62" s="18">
        <v>2016</v>
      </c>
      <c r="C62" s="18">
        <v>2018</v>
      </c>
      <c r="G62" s="18">
        <v>15500000000</v>
      </c>
    </row>
    <row r="63" spans="1:7" x14ac:dyDescent="0.25">
      <c r="A63" s="18">
        <v>6380000000</v>
      </c>
      <c r="B63" s="18">
        <v>2016</v>
      </c>
      <c r="C63" s="18">
        <v>2018</v>
      </c>
      <c r="G63" s="18">
        <v>17700000000</v>
      </c>
    </row>
    <row r="64" spans="1:7" x14ac:dyDescent="0.25">
      <c r="A64" s="18">
        <v>22900000000</v>
      </c>
      <c r="B64" s="18">
        <v>2016</v>
      </c>
      <c r="C64" s="18">
        <v>2015</v>
      </c>
      <c r="G64" s="18">
        <v>19800000000</v>
      </c>
    </row>
    <row r="65" spans="1:7" x14ac:dyDescent="0.25">
      <c r="A65" s="18">
        <v>22900000000</v>
      </c>
      <c r="B65" s="18">
        <v>2016</v>
      </c>
      <c r="C65" s="18">
        <v>2015</v>
      </c>
      <c r="G65" s="18">
        <v>20000000000</v>
      </c>
    </row>
    <row r="66" spans="1:7" x14ac:dyDescent="0.25">
      <c r="A66" s="18">
        <v>6000000000</v>
      </c>
      <c r="B66" s="18">
        <v>2016</v>
      </c>
      <c r="C66" s="18">
        <v>2017</v>
      </c>
      <c r="G66" s="18">
        <v>23400000000</v>
      </c>
    </row>
    <row r="67" spans="1:7" x14ac:dyDescent="0.25">
      <c r="A67" s="18">
        <v>15000000000</v>
      </c>
      <c r="B67" s="18">
        <v>2016</v>
      </c>
      <c r="C67" s="18">
        <v>2016</v>
      </c>
      <c r="G67" s="18">
        <v>20000000000</v>
      </c>
    </row>
    <row r="68" spans="1:7" x14ac:dyDescent="0.25">
      <c r="A68" s="18">
        <v>16000000000</v>
      </c>
      <c r="B68" s="18">
        <v>2016</v>
      </c>
      <c r="C68" s="18">
        <v>2017</v>
      </c>
      <c r="G68" s="18">
        <v>3300000000</v>
      </c>
    </row>
    <row r="69" spans="1:7" x14ac:dyDescent="0.25">
      <c r="A69" s="18">
        <v>4900000000</v>
      </c>
      <c r="B69" s="18">
        <v>2016</v>
      </c>
      <c r="C69" s="18">
        <v>2016</v>
      </c>
      <c r="G69" s="18">
        <v>34800000000</v>
      </c>
    </row>
    <row r="70" spans="1:7" x14ac:dyDescent="0.25">
      <c r="A70" s="18">
        <v>210000000</v>
      </c>
      <c r="B70" s="18">
        <v>2016</v>
      </c>
      <c r="C70" s="18">
        <v>2014</v>
      </c>
    </row>
    <row r="71" spans="1:7" x14ac:dyDescent="0.25">
      <c r="A71" s="18">
        <v>6380000000</v>
      </c>
      <c r="B71" s="18">
        <v>2016</v>
      </c>
      <c r="C71" s="18">
        <v>2018</v>
      </c>
    </row>
    <row r="72" spans="1:7" x14ac:dyDescent="0.25">
      <c r="A72" s="18">
        <v>6400000000</v>
      </c>
      <c r="B72" s="18">
        <v>2016</v>
      </c>
      <c r="C72" s="18">
        <v>2017</v>
      </c>
    </row>
    <row r="73" spans="1:7" x14ac:dyDescent="0.25">
      <c r="A73" s="18">
        <v>50000000000</v>
      </c>
      <c r="B73" s="18">
        <v>2016</v>
      </c>
      <c r="C73" s="18">
        <v>2017</v>
      </c>
    </row>
    <row r="74" spans="1:7" x14ac:dyDescent="0.25">
      <c r="A74" s="18">
        <v>6400000000</v>
      </c>
      <c r="B74" s="18">
        <v>2016</v>
      </c>
      <c r="C74" s="18">
        <v>2017</v>
      </c>
    </row>
    <row r="75" spans="1:7" x14ac:dyDescent="0.25">
      <c r="A75" s="18">
        <v>6400000000</v>
      </c>
      <c r="B75" s="18">
        <v>2016</v>
      </c>
      <c r="C75" s="18">
        <v>2014</v>
      </c>
    </row>
    <row r="76" spans="1:7" x14ac:dyDescent="0.25">
      <c r="A76" s="18">
        <v>15410000000</v>
      </c>
      <c r="B76" s="18">
        <v>2016</v>
      </c>
      <c r="C76" s="18">
        <v>2018</v>
      </c>
    </row>
    <row r="77" spans="1:7" x14ac:dyDescent="0.25">
      <c r="A77" s="18">
        <v>13000000000</v>
      </c>
      <c r="B77" s="18">
        <v>2017</v>
      </c>
      <c r="C77" s="18">
        <v>2017</v>
      </c>
    </row>
    <row r="78" spans="1:7" x14ac:dyDescent="0.25">
      <c r="A78" s="18">
        <v>16400000000</v>
      </c>
      <c r="B78" s="18">
        <v>2017</v>
      </c>
      <c r="C78" s="18">
        <v>2018</v>
      </c>
    </row>
    <row r="79" spans="1:7" x14ac:dyDescent="0.25">
      <c r="A79" s="18">
        <v>16000000000</v>
      </c>
      <c r="B79" s="18">
        <v>2017</v>
      </c>
      <c r="C79" s="18">
        <v>2017</v>
      </c>
    </row>
    <row r="80" spans="1:7" x14ac:dyDescent="0.25">
      <c r="A80" s="18">
        <v>28400000000</v>
      </c>
      <c r="B80" s="18">
        <v>2017</v>
      </c>
      <c r="C80" s="18">
        <v>2015</v>
      </c>
    </row>
    <row r="81" spans="1:3" x14ac:dyDescent="0.25">
      <c r="A81" s="18">
        <v>28400000000</v>
      </c>
      <c r="B81" s="18">
        <v>2017</v>
      </c>
      <c r="C81" s="18">
        <v>2015</v>
      </c>
    </row>
    <row r="82" spans="1:3" x14ac:dyDescent="0.25">
      <c r="A82" s="18">
        <v>1400000000</v>
      </c>
      <c r="B82" s="18">
        <v>2017</v>
      </c>
      <c r="C82" s="18">
        <v>2017</v>
      </c>
    </row>
    <row r="83" spans="1:3" x14ac:dyDescent="0.25">
      <c r="A83" s="18">
        <v>8400000000</v>
      </c>
      <c r="B83" s="18">
        <v>2017</v>
      </c>
      <c r="C83" s="18">
        <v>2018</v>
      </c>
    </row>
    <row r="84" spans="1:3" x14ac:dyDescent="0.25">
      <c r="A84" s="18">
        <v>9400000</v>
      </c>
      <c r="B84" s="18">
        <v>2017</v>
      </c>
      <c r="C84" s="18">
        <v>2014</v>
      </c>
    </row>
    <row r="85" spans="1:3" x14ac:dyDescent="0.25">
      <c r="A85" s="18">
        <v>8400000000</v>
      </c>
      <c r="B85" s="18">
        <v>2017</v>
      </c>
      <c r="C85" s="18">
        <v>2017</v>
      </c>
    </row>
    <row r="86" spans="1:3" x14ac:dyDescent="0.25">
      <c r="A86" s="18">
        <v>5135000000</v>
      </c>
      <c r="B86" s="18">
        <v>2018</v>
      </c>
      <c r="C86" s="18">
        <v>2018</v>
      </c>
    </row>
    <row r="87" spans="1:3" x14ac:dyDescent="0.25">
      <c r="A87" s="18">
        <v>8400000000</v>
      </c>
      <c r="B87" s="18">
        <v>2018</v>
      </c>
      <c r="C87" s="18">
        <v>2018</v>
      </c>
    </row>
    <row r="88" spans="1:3" x14ac:dyDescent="0.25">
      <c r="A88" s="18">
        <v>17800000000</v>
      </c>
      <c r="B88" s="18">
        <v>2018</v>
      </c>
      <c r="C88" s="18">
        <v>2018</v>
      </c>
    </row>
    <row r="89" spans="1:3" x14ac:dyDescent="0.25">
      <c r="A89" s="18">
        <v>3300000000</v>
      </c>
      <c r="B89" s="18">
        <v>2018</v>
      </c>
      <c r="C89" s="18">
        <v>2017</v>
      </c>
    </row>
    <row r="90" spans="1:3" x14ac:dyDescent="0.25">
      <c r="A90" s="18">
        <v>8400000000</v>
      </c>
      <c r="B90" s="18">
        <v>2018</v>
      </c>
      <c r="C90" s="18">
        <v>2018</v>
      </c>
    </row>
    <row r="91" spans="1:3" x14ac:dyDescent="0.25">
      <c r="A91" s="18">
        <v>34800000000</v>
      </c>
      <c r="B91" s="18">
        <v>2018</v>
      </c>
      <c r="C91" s="18">
        <v>2015</v>
      </c>
    </row>
    <row r="92" spans="1:3" x14ac:dyDescent="0.25">
      <c r="A92" s="18">
        <v>34800000000</v>
      </c>
      <c r="B92" s="18">
        <v>2018</v>
      </c>
      <c r="C92" s="18">
        <v>2015</v>
      </c>
    </row>
    <row r="93" spans="1:3" x14ac:dyDescent="0.25">
      <c r="A93" s="18">
        <v>8400000000</v>
      </c>
      <c r="B93" s="18">
        <v>2018</v>
      </c>
      <c r="C93" s="18">
        <v>2018</v>
      </c>
    </row>
    <row r="94" spans="1:3" x14ac:dyDescent="0.25">
      <c r="A94" s="18">
        <v>8400000000</v>
      </c>
      <c r="B94" s="18">
        <v>2018</v>
      </c>
      <c r="C94" s="18">
        <v>2018</v>
      </c>
    </row>
    <row r="95" spans="1:3" x14ac:dyDescent="0.25">
      <c r="A95" s="18">
        <v>3300000000</v>
      </c>
      <c r="B95" s="18">
        <v>2018</v>
      </c>
      <c r="C95" s="18">
        <v>2017</v>
      </c>
    </row>
    <row r="96" spans="1:3" x14ac:dyDescent="0.25">
      <c r="A96" s="18">
        <v>34800000000</v>
      </c>
      <c r="B96" s="18">
        <v>2018</v>
      </c>
      <c r="C96" s="18">
        <v>2017</v>
      </c>
    </row>
    <row r="97" spans="1:3" x14ac:dyDescent="0.25">
      <c r="A97" s="18">
        <v>1900000000</v>
      </c>
      <c r="B97" s="18">
        <v>2019</v>
      </c>
      <c r="C97" s="18">
        <v>2015</v>
      </c>
    </row>
    <row r="98" spans="1:3" x14ac:dyDescent="0.25">
      <c r="A98" s="18">
        <v>600000000000</v>
      </c>
      <c r="B98" s="18">
        <v>2019</v>
      </c>
      <c r="C98" s="18">
        <v>2016</v>
      </c>
    </row>
    <row r="99" spans="1:3" x14ac:dyDescent="0.25">
      <c r="A99" s="18">
        <v>19400000000</v>
      </c>
      <c r="B99" s="18">
        <v>2019</v>
      </c>
      <c r="C99" s="18">
        <v>2018</v>
      </c>
    </row>
    <row r="100" spans="1:3" x14ac:dyDescent="0.25">
      <c r="A100" s="18">
        <v>42100000000</v>
      </c>
      <c r="B100" s="18">
        <v>2019</v>
      </c>
      <c r="C100" s="18">
        <v>2018</v>
      </c>
    </row>
    <row r="101" spans="1:3" x14ac:dyDescent="0.25">
      <c r="A101" s="18">
        <v>42100000000</v>
      </c>
      <c r="B101" s="18">
        <v>2019</v>
      </c>
      <c r="C101" s="18">
        <v>2015</v>
      </c>
    </row>
    <row r="102" spans="1:3" x14ac:dyDescent="0.25">
      <c r="A102" s="18">
        <v>42100000000</v>
      </c>
      <c r="B102" s="18">
        <v>2019</v>
      </c>
      <c r="C102" s="18">
        <v>2015</v>
      </c>
    </row>
    <row r="103" spans="1:3" x14ac:dyDescent="0.25">
      <c r="A103" s="18">
        <v>42100000000</v>
      </c>
      <c r="B103" s="18">
        <v>2019</v>
      </c>
      <c r="C103" s="18">
        <v>2015</v>
      </c>
    </row>
    <row r="104" spans="1:3" x14ac:dyDescent="0.25">
      <c r="A104" s="18">
        <v>42100000000</v>
      </c>
      <c r="B104" s="18">
        <v>2019</v>
      </c>
      <c r="C104" s="18">
        <v>2015</v>
      </c>
    </row>
    <row r="105" spans="1:3" x14ac:dyDescent="0.25">
      <c r="A105" s="18">
        <v>22000000000</v>
      </c>
      <c r="B105" s="18">
        <v>2019</v>
      </c>
      <c r="C105" s="18">
        <v>2015</v>
      </c>
    </row>
    <row r="106" spans="1:3" x14ac:dyDescent="0.25">
      <c r="A106" s="18">
        <v>173400000</v>
      </c>
      <c r="B106" s="18">
        <v>2019</v>
      </c>
      <c r="C106" s="18">
        <v>2017</v>
      </c>
    </row>
    <row r="107" spans="1:3" x14ac:dyDescent="0.25">
      <c r="A107" s="18">
        <v>245000000</v>
      </c>
      <c r="B107" s="18">
        <v>2019</v>
      </c>
      <c r="C107" s="18">
        <v>2017</v>
      </c>
    </row>
    <row r="108" spans="1:3" x14ac:dyDescent="0.25">
      <c r="A108" s="18">
        <v>180000000</v>
      </c>
      <c r="B108" s="18">
        <v>2019</v>
      </c>
      <c r="C108" s="18">
        <v>2016</v>
      </c>
    </row>
    <row r="109" spans="1:3" x14ac:dyDescent="0.25">
      <c r="A109" s="18">
        <v>26660000000</v>
      </c>
      <c r="B109" s="18">
        <v>2019</v>
      </c>
      <c r="C109" s="18">
        <v>2016</v>
      </c>
    </row>
    <row r="110" spans="1:3" x14ac:dyDescent="0.25">
      <c r="A110" s="18">
        <v>4400000000</v>
      </c>
      <c r="B110" s="18">
        <v>2019</v>
      </c>
      <c r="C110" s="18">
        <v>2015</v>
      </c>
    </row>
    <row r="111" spans="1:3" x14ac:dyDescent="0.25">
      <c r="A111" s="18">
        <v>1900000000</v>
      </c>
      <c r="B111" s="18">
        <v>2019</v>
      </c>
      <c r="C111" s="18">
        <v>2016</v>
      </c>
    </row>
    <row r="112" spans="1:3" x14ac:dyDescent="0.25">
      <c r="A112" s="18">
        <v>42100000000</v>
      </c>
      <c r="B112" s="18">
        <v>2019</v>
      </c>
      <c r="C112" s="18">
        <v>2017</v>
      </c>
    </row>
    <row r="113" spans="1:3" x14ac:dyDescent="0.25">
      <c r="A113" s="18">
        <v>25000000000</v>
      </c>
      <c r="B113" s="18">
        <v>2020</v>
      </c>
      <c r="C113" s="18">
        <v>2015</v>
      </c>
    </row>
    <row r="114" spans="1:3" x14ac:dyDescent="0.25">
      <c r="A114" s="18">
        <v>50000000000</v>
      </c>
      <c r="B114" s="18">
        <v>2020</v>
      </c>
      <c r="C114" s="18">
        <v>2016</v>
      </c>
    </row>
    <row r="115" spans="1:3" x14ac:dyDescent="0.25">
      <c r="A115" s="18">
        <v>50000000000</v>
      </c>
      <c r="B115" s="18">
        <v>2020</v>
      </c>
      <c r="C115" s="18">
        <v>2011</v>
      </c>
    </row>
    <row r="116" spans="1:3" x14ac:dyDescent="0.25">
      <c r="A116" s="18">
        <v>38500000000</v>
      </c>
      <c r="B116" s="18">
        <v>2020</v>
      </c>
      <c r="C116" s="18">
        <v>2016</v>
      </c>
    </row>
    <row r="117" spans="1:3" x14ac:dyDescent="0.25">
      <c r="A117" s="18">
        <v>28000000000</v>
      </c>
      <c r="B117" s="18">
        <v>2020</v>
      </c>
      <c r="C117" s="18">
        <v>2014</v>
      </c>
    </row>
    <row r="118" spans="1:3" x14ac:dyDescent="0.25">
      <c r="A118" s="18">
        <v>50000000000</v>
      </c>
      <c r="B118" s="18">
        <v>2020</v>
      </c>
      <c r="C118" s="18">
        <v>2015</v>
      </c>
    </row>
    <row r="119" spans="1:3" x14ac:dyDescent="0.25">
      <c r="A119" s="18">
        <v>50000000000</v>
      </c>
      <c r="B119" s="18">
        <v>2020</v>
      </c>
      <c r="C119" s="18">
        <v>2016</v>
      </c>
    </row>
    <row r="120" spans="1:3" x14ac:dyDescent="0.25">
      <c r="A120" s="18">
        <v>50000000000</v>
      </c>
      <c r="B120" s="18">
        <v>2020</v>
      </c>
      <c r="C120" s="18">
        <v>2014</v>
      </c>
    </row>
    <row r="121" spans="1:3" x14ac:dyDescent="0.25">
      <c r="A121" s="18">
        <v>25000000000</v>
      </c>
      <c r="B121" s="18">
        <v>2020</v>
      </c>
      <c r="C121" s="18">
        <v>2015</v>
      </c>
    </row>
    <row r="122" spans="1:3" x14ac:dyDescent="0.25">
      <c r="A122" s="18">
        <v>50000000000</v>
      </c>
      <c r="B122" s="18">
        <v>2020</v>
      </c>
      <c r="C122" s="18">
        <v>2011</v>
      </c>
    </row>
    <row r="123" spans="1:3" x14ac:dyDescent="0.25">
      <c r="A123" s="18">
        <v>50000000000</v>
      </c>
      <c r="B123" s="18">
        <v>2020</v>
      </c>
      <c r="C123" s="18">
        <v>2015</v>
      </c>
    </row>
    <row r="124" spans="1:3" x14ac:dyDescent="0.25">
      <c r="A124" s="18">
        <v>50000000000</v>
      </c>
      <c r="B124" s="18">
        <v>2020</v>
      </c>
      <c r="C124" s="18">
        <v>2015</v>
      </c>
    </row>
    <row r="125" spans="1:3" x14ac:dyDescent="0.25">
      <c r="A125" s="18">
        <v>50000000000</v>
      </c>
      <c r="B125" s="18">
        <v>2020</v>
      </c>
      <c r="C125" s="18">
        <v>2015</v>
      </c>
    </row>
    <row r="126" spans="1:3" x14ac:dyDescent="0.25">
      <c r="A126" s="18">
        <v>26000000000</v>
      </c>
      <c r="B126" s="18">
        <v>2020</v>
      </c>
      <c r="C126" s="18">
        <v>2016</v>
      </c>
    </row>
    <row r="127" spans="1:3" x14ac:dyDescent="0.25">
      <c r="A127" s="18">
        <v>23000000000</v>
      </c>
      <c r="B127" s="18">
        <v>2020</v>
      </c>
      <c r="C127" s="18">
        <v>2016</v>
      </c>
    </row>
    <row r="128" spans="1:3" x14ac:dyDescent="0.25">
      <c r="A128" s="18">
        <v>50000000000</v>
      </c>
      <c r="B128" s="18">
        <v>2020</v>
      </c>
      <c r="C128" s="18">
        <v>2016</v>
      </c>
    </row>
    <row r="129" spans="1:3" x14ac:dyDescent="0.25">
      <c r="A129" s="18">
        <v>250000000</v>
      </c>
      <c r="B129" s="18">
        <v>2020</v>
      </c>
      <c r="C129" s="18">
        <v>2015</v>
      </c>
    </row>
    <row r="130" spans="1:3" x14ac:dyDescent="0.25">
      <c r="A130" s="18">
        <v>50000000000</v>
      </c>
      <c r="B130" s="18">
        <v>2020</v>
      </c>
      <c r="C130" s="18">
        <v>2017</v>
      </c>
    </row>
    <row r="131" spans="1:3" x14ac:dyDescent="0.25">
      <c r="A131" s="18">
        <v>30000000000</v>
      </c>
      <c r="B131" s="18">
        <v>2020</v>
      </c>
      <c r="C131" s="18">
        <v>2015</v>
      </c>
    </row>
    <row r="132" spans="1:3" x14ac:dyDescent="0.25">
      <c r="A132" s="18">
        <v>212000000000</v>
      </c>
      <c r="B132" s="18">
        <v>2020</v>
      </c>
      <c r="C132" s="18">
        <v>2015</v>
      </c>
    </row>
    <row r="133" spans="1:3" x14ac:dyDescent="0.25">
      <c r="A133" s="18">
        <v>50000000000</v>
      </c>
      <c r="B133" s="18">
        <v>2020</v>
      </c>
      <c r="C133" s="18">
        <v>2011</v>
      </c>
    </row>
    <row r="134" spans="1:3" x14ac:dyDescent="0.25">
      <c r="A134" s="18">
        <v>25000000000</v>
      </c>
      <c r="B134" s="18">
        <v>2020</v>
      </c>
      <c r="C134" s="18">
        <v>2014</v>
      </c>
    </row>
    <row r="135" spans="1:3" x14ac:dyDescent="0.25">
      <c r="A135" s="18">
        <v>250000000</v>
      </c>
      <c r="B135" s="18">
        <v>2020</v>
      </c>
      <c r="C135" s="18">
        <v>2017</v>
      </c>
    </row>
    <row r="136" spans="1:3" x14ac:dyDescent="0.25">
      <c r="A136" s="18">
        <v>50000000000</v>
      </c>
      <c r="B136" s="18">
        <v>2020</v>
      </c>
      <c r="C136" s="18">
        <v>2016</v>
      </c>
    </row>
    <row r="137" spans="1:3" x14ac:dyDescent="0.25">
      <c r="A137" s="18">
        <v>50000000000</v>
      </c>
      <c r="B137" s="18">
        <v>2020</v>
      </c>
      <c r="C137" s="18">
        <v>2015</v>
      </c>
    </row>
    <row r="138" spans="1:3" x14ac:dyDescent="0.25">
      <c r="A138" s="18">
        <v>20000000000</v>
      </c>
      <c r="B138" s="18">
        <v>2020</v>
      </c>
      <c r="C138" s="18">
        <v>2018</v>
      </c>
    </row>
    <row r="139" spans="1:3" x14ac:dyDescent="0.25">
      <c r="A139" s="18">
        <v>45000000000</v>
      </c>
      <c r="B139" s="18">
        <v>2020</v>
      </c>
      <c r="C139" s="18">
        <v>2017</v>
      </c>
    </row>
    <row r="140" spans="1:3" x14ac:dyDescent="0.25">
      <c r="A140" s="18">
        <v>30700000000</v>
      </c>
      <c r="B140" s="18">
        <v>2020</v>
      </c>
      <c r="C140" s="18">
        <v>2017</v>
      </c>
    </row>
    <row r="141" spans="1:3" x14ac:dyDescent="0.25">
      <c r="A141" s="18">
        <v>8400000000</v>
      </c>
      <c r="B141" s="18">
        <v>2020</v>
      </c>
      <c r="C141" s="18">
        <v>2018</v>
      </c>
    </row>
    <row r="142" spans="1:3" x14ac:dyDescent="0.25">
      <c r="A142" s="18">
        <v>50000000000</v>
      </c>
      <c r="B142" s="18">
        <v>2020</v>
      </c>
      <c r="C142" s="18">
        <v>2016</v>
      </c>
    </row>
    <row r="143" spans="1:3" x14ac:dyDescent="0.25">
      <c r="A143" s="18">
        <v>50000000000</v>
      </c>
      <c r="B143" s="18">
        <v>2020</v>
      </c>
      <c r="C143" s="18">
        <v>2015</v>
      </c>
    </row>
    <row r="144" spans="1:3" x14ac:dyDescent="0.25">
      <c r="A144" s="18">
        <v>20800000000</v>
      </c>
      <c r="B144" s="18">
        <v>2020</v>
      </c>
      <c r="C144" s="18">
        <v>2016</v>
      </c>
    </row>
    <row r="145" spans="1:3" x14ac:dyDescent="0.25">
      <c r="A145" s="18">
        <v>25000000000</v>
      </c>
      <c r="B145" s="18">
        <v>2020</v>
      </c>
      <c r="C145" s="18">
        <v>2016</v>
      </c>
    </row>
    <row r="146" spans="1:3" x14ac:dyDescent="0.25">
      <c r="A146" s="18">
        <v>26000000000</v>
      </c>
      <c r="B146" s="18">
        <v>2020</v>
      </c>
      <c r="C146" s="18">
        <v>2016</v>
      </c>
    </row>
    <row r="147" spans="1:3" x14ac:dyDescent="0.25">
      <c r="A147" s="18">
        <v>26000000000</v>
      </c>
      <c r="B147" s="18">
        <v>2020</v>
      </c>
      <c r="C147" s="18">
        <v>2015</v>
      </c>
    </row>
    <row r="148" spans="1:3" x14ac:dyDescent="0.25">
      <c r="A148" s="18">
        <v>50000000000</v>
      </c>
      <c r="B148" s="18">
        <v>2020</v>
      </c>
      <c r="C148" s="18">
        <v>2015</v>
      </c>
    </row>
    <row r="149" spans="1:3" x14ac:dyDescent="0.25">
      <c r="A149" s="18">
        <v>200000000000</v>
      </c>
      <c r="B149" s="18">
        <v>2020</v>
      </c>
      <c r="C149" s="18">
        <v>2015</v>
      </c>
    </row>
    <row r="150" spans="1:3" x14ac:dyDescent="0.25">
      <c r="A150" s="18">
        <v>212000000000</v>
      </c>
      <c r="B150" s="18">
        <v>2020</v>
      </c>
      <c r="C150" s="18">
        <v>2015</v>
      </c>
    </row>
    <row r="151" spans="1:3" x14ac:dyDescent="0.25">
      <c r="A151" s="18">
        <v>20000000000</v>
      </c>
      <c r="B151" s="18">
        <v>2020</v>
      </c>
      <c r="C151" s="18">
        <v>2013</v>
      </c>
    </row>
    <row r="152" spans="1:3" x14ac:dyDescent="0.25">
      <c r="A152" s="18">
        <v>12000000000</v>
      </c>
      <c r="B152" s="18">
        <v>2020</v>
      </c>
      <c r="C152" s="18">
        <v>2014</v>
      </c>
    </row>
    <row r="153" spans="1:3" x14ac:dyDescent="0.25">
      <c r="A153" s="18">
        <v>24000000000</v>
      </c>
      <c r="B153" s="18">
        <v>2020</v>
      </c>
      <c r="C153" s="18">
        <v>2014</v>
      </c>
    </row>
    <row r="154" spans="1:3" x14ac:dyDescent="0.25">
      <c r="A154" s="18">
        <v>30000000000</v>
      </c>
      <c r="B154" s="18">
        <v>2020</v>
      </c>
      <c r="C154" s="18">
        <v>2014</v>
      </c>
    </row>
    <row r="155" spans="1:3" x14ac:dyDescent="0.25">
      <c r="A155" s="18">
        <v>30100000000</v>
      </c>
      <c r="B155" s="18">
        <v>2020</v>
      </c>
      <c r="C155" s="18">
        <v>2014</v>
      </c>
    </row>
    <row r="156" spans="1:3" x14ac:dyDescent="0.25">
      <c r="A156" s="18">
        <v>50000000000</v>
      </c>
      <c r="B156" s="18">
        <v>2020</v>
      </c>
      <c r="C156" s="18">
        <v>2014</v>
      </c>
    </row>
    <row r="157" spans="1:3" x14ac:dyDescent="0.25">
      <c r="A157" s="18">
        <v>25000000000</v>
      </c>
      <c r="B157" s="18">
        <v>2020</v>
      </c>
      <c r="C157" s="18">
        <v>2018</v>
      </c>
    </row>
    <row r="158" spans="1:3" x14ac:dyDescent="0.25">
      <c r="A158" s="18">
        <v>21200000000</v>
      </c>
      <c r="B158" s="18">
        <v>2020</v>
      </c>
      <c r="C158" s="18">
        <v>2018</v>
      </c>
    </row>
    <row r="159" spans="1:3" x14ac:dyDescent="0.25">
      <c r="A159" s="18">
        <v>25000000000</v>
      </c>
      <c r="B159" s="18">
        <v>2020</v>
      </c>
      <c r="C159" s="18">
        <v>2015</v>
      </c>
    </row>
    <row r="160" spans="1:3" x14ac:dyDescent="0.25">
      <c r="A160" s="18">
        <v>25000000000</v>
      </c>
      <c r="B160" s="18">
        <v>2020</v>
      </c>
      <c r="C160" s="18">
        <v>2018</v>
      </c>
    </row>
    <row r="161" spans="1:3" x14ac:dyDescent="0.25">
      <c r="A161" s="18">
        <v>30700000000</v>
      </c>
      <c r="B161" s="18">
        <v>2020</v>
      </c>
      <c r="C161" s="18">
        <v>2018</v>
      </c>
    </row>
    <row r="162" spans="1:3" x14ac:dyDescent="0.25">
      <c r="A162" s="18">
        <v>150000000</v>
      </c>
      <c r="B162" s="18">
        <v>2020</v>
      </c>
      <c r="C162" s="18">
        <v>2017</v>
      </c>
    </row>
    <row r="163" spans="1:3" x14ac:dyDescent="0.25">
      <c r="A163" s="18">
        <v>63000000</v>
      </c>
      <c r="B163" s="18">
        <v>2020</v>
      </c>
      <c r="C163" s="18">
        <v>2017</v>
      </c>
    </row>
    <row r="164" spans="1:3" x14ac:dyDescent="0.25">
      <c r="A164" s="18">
        <v>34000000000</v>
      </c>
      <c r="B164" s="18">
        <v>2020</v>
      </c>
      <c r="C164" s="18">
        <v>2017</v>
      </c>
    </row>
    <row r="165" spans="1:3" x14ac:dyDescent="0.25">
      <c r="A165" s="18">
        <v>50000000000</v>
      </c>
      <c r="B165" s="18">
        <v>2020</v>
      </c>
      <c r="C165" s="18">
        <v>2018</v>
      </c>
    </row>
    <row r="166" spans="1:3" x14ac:dyDescent="0.25">
      <c r="A166" s="18">
        <v>50100000000</v>
      </c>
      <c r="B166" s="18">
        <v>2020</v>
      </c>
      <c r="C166" s="18">
        <v>2016</v>
      </c>
    </row>
    <row r="167" spans="1:3" x14ac:dyDescent="0.25">
      <c r="A167" s="18">
        <v>24000000000</v>
      </c>
      <c r="B167" s="18">
        <v>2020</v>
      </c>
      <c r="C167" s="18">
        <v>2017</v>
      </c>
    </row>
    <row r="168" spans="1:3" x14ac:dyDescent="0.25">
      <c r="A168" s="18">
        <v>100000000</v>
      </c>
      <c r="B168" s="18">
        <v>2020</v>
      </c>
      <c r="C168" s="18">
        <v>2015</v>
      </c>
    </row>
    <row r="169" spans="1:3" x14ac:dyDescent="0.25">
      <c r="A169" s="18">
        <v>50000000000</v>
      </c>
      <c r="B169" s="18">
        <v>2020</v>
      </c>
      <c r="C169" s="18">
        <v>2018</v>
      </c>
    </row>
    <row r="170" spans="1:3" x14ac:dyDescent="0.25">
      <c r="A170" s="18">
        <v>50000000000</v>
      </c>
      <c r="B170" s="18">
        <v>2020</v>
      </c>
      <c r="C170" s="18">
        <v>2018</v>
      </c>
    </row>
    <row r="171" spans="1:3" x14ac:dyDescent="0.25">
      <c r="A171" s="18">
        <v>26000000000</v>
      </c>
      <c r="B171" s="18">
        <v>2020</v>
      </c>
      <c r="C171" s="18">
        <v>2018</v>
      </c>
    </row>
    <row r="172" spans="1:3" x14ac:dyDescent="0.25">
      <c r="A172" s="18">
        <v>25000000000</v>
      </c>
      <c r="B172" s="18">
        <v>2020</v>
      </c>
      <c r="C172" s="18">
        <v>2015</v>
      </c>
    </row>
    <row r="173" spans="1:3" x14ac:dyDescent="0.25">
      <c r="A173" s="18">
        <v>30000000000</v>
      </c>
      <c r="B173" s="18">
        <v>2020</v>
      </c>
      <c r="C173" s="18">
        <v>2014</v>
      </c>
    </row>
    <row r="174" spans="1:3" x14ac:dyDescent="0.25">
      <c r="A174" s="18">
        <v>187200000</v>
      </c>
      <c r="B174" s="18">
        <v>2020</v>
      </c>
      <c r="C174" s="18">
        <v>2015</v>
      </c>
    </row>
    <row r="175" spans="1:3" x14ac:dyDescent="0.25">
      <c r="A175" s="18">
        <v>24000000000</v>
      </c>
      <c r="B175" s="18">
        <v>2020</v>
      </c>
      <c r="C175" s="18">
        <v>2011</v>
      </c>
    </row>
    <row r="176" spans="1:3" x14ac:dyDescent="0.25">
      <c r="A176" s="18">
        <v>12000000000</v>
      </c>
      <c r="B176" s="18">
        <v>2020</v>
      </c>
      <c r="C176" s="18">
        <v>2011</v>
      </c>
    </row>
    <row r="177" spans="1:3" x14ac:dyDescent="0.25">
      <c r="A177" s="18">
        <v>5400000000</v>
      </c>
      <c r="B177" s="18">
        <v>2020</v>
      </c>
      <c r="C177" s="18">
        <v>2015</v>
      </c>
    </row>
    <row r="178" spans="1:3" x14ac:dyDescent="0.25">
      <c r="A178" s="18">
        <v>152000000</v>
      </c>
      <c r="B178" s="18">
        <v>2020</v>
      </c>
      <c r="C178" s="18">
        <v>2015</v>
      </c>
    </row>
    <row r="179" spans="1:3" x14ac:dyDescent="0.25">
      <c r="A179" s="18">
        <v>25000000000</v>
      </c>
      <c r="B179" s="18">
        <v>2020</v>
      </c>
      <c r="C179" s="18">
        <v>2018</v>
      </c>
    </row>
    <row r="180" spans="1:3" x14ac:dyDescent="0.25">
      <c r="A180" s="18">
        <v>30700000000</v>
      </c>
      <c r="B180" s="18">
        <v>2020</v>
      </c>
      <c r="C180" s="18">
        <v>2018</v>
      </c>
    </row>
    <row r="181" spans="1:3" x14ac:dyDescent="0.25">
      <c r="A181" s="18">
        <v>250000000</v>
      </c>
      <c r="B181" s="18">
        <v>2020</v>
      </c>
      <c r="C181" s="18">
        <v>2018</v>
      </c>
    </row>
    <row r="182" spans="1:3" x14ac:dyDescent="0.25">
      <c r="A182" s="18">
        <v>2000000000000</v>
      </c>
      <c r="B182" s="18">
        <v>2020</v>
      </c>
      <c r="C182" s="18">
        <v>2018</v>
      </c>
    </row>
    <row r="183" spans="1:3" x14ac:dyDescent="0.25">
      <c r="A183" s="18">
        <v>31000000000</v>
      </c>
      <c r="B183" s="18">
        <v>2020</v>
      </c>
      <c r="C183" s="18">
        <v>2016</v>
      </c>
    </row>
    <row r="184" spans="1:3" x14ac:dyDescent="0.25">
      <c r="A184" s="18">
        <v>30730000000</v>
      </c>
      <c r="B184" s="18">
        <v>2020</v>
      </c>
      <c r="C184" s="18">
        <v>2018</v>
      </c>
    </row>
    <row r="185" spans="1:3" x14ac:dyDescent="0.25">
      <c r="A185" s="18">
        <v>50000000000</v>
      </c>
      <c r="B185" s="18">
        <v>2020</v>
      </c>
      <c r="C185" s="18">
        <v>2017</v>
      </c>
    </row>
    <row r="186" spans="1:3" x14ac:dyDescent="0.25">
      <c r="A186" s="18">
        <v>50000000000</v>
      </c>
      <c r="B186" s="18">
        <v>2020</v>
      </c>
      <c r="C186" s="18">
        <v>2018</v>
      </c>
    </row>
    <row r="187" spans="1:3" x14ac:dyDescent="0.25">
      <c r="A187" s="18">
        <v>50000000000</v>
      </c>
      <c r="B187" s="18">
        <v>2020</v>
      </c>
      <c r="C187" s="18">
        <v>2018</v>
      </c>
    </row>
    <row r="188" spans="1:3" x14ac:dyDescent="0.25">
      <c r="A188" s="18">
        <v>50000000000</v>
      </c>
      <c r="B188" s="18">
        <v>2020</v>
      </c>
      <c r="C188" s="18">
        <v>2016</v>
      </c>
    </row>
    <row r="189" spans="1:3" x14ac:dyDescent="0.25">
      <c r="A189" s="18">
        <v>50000000000</v>
      </c>
      <c r="B189" s="18">
        <v>2020</v>
      </c>
      <c r="C189" s="18">
        <v>2017</v>
      </c>
    </row>
    <row r="190" spans="1:3" x14ac:dyDescent="0.25">
      <c r="A190" s="18">
        <v>26000000000</v>
      </c>
      <c r="B190" s="18">
        <v>2020</v>
      </c>
      <c r="C190" s="18">
        <v>2014</v>
      </c>
    </row>
    <row r="191" spans="1:3" x14ac:dyDescent="0.25">
      <c r="A191" s="18">
        <v>50000000000</v>
      </c>
      <c r="B191" s="18">
        <v>2020</v>
      </c>
      <c r="C191" s="18">
        <v>2014</v>
      </c>
    </row>
    <row r="192" spans="1:3" x14ac:dyDescent="0.25">
      <c r="A192" s="18">
        <v>200000000000</v>
      </c>
      <c r="B192" s="18">
        <v>2020</v>
      </c>
      <c r="C192" s="18">
        <v>2014</v>
      </c>
    </row>
    <row r="193" spans="1:3" x14ac:dyDescent="0.25">
      <c r="A193" s="18">
        <v>212000000000</v>
      </c>
      <c r="B193" s="18">
        <v>2020</v>
      </c>
      <c r="C193" s="18">
        <v>2014</v>
      </c>
    </row>
    <row r="194" spans="1:3" x14ac:dyDescent="0.25">
      <c r="A194" s="18">
        <v>28100000000</v>
      </c>
      <c r="B194" s="18">
        <v>2020</v>
      </c>
      <c r="C194" s="18">
        <v>2014</v>
      </c>
    </row>
    <row r="195" spans="1:3" x14ac:dyDescent="0.25">
      <c r="A195" s="18">
        <v>50100000000</v>
      </c>
      <c r="B195" s="18">
        <v>2020</v>
      </c>
      <c r="C195" s="18">
        <v>2015</v>
      </c>
    </row>
    <row r="196" spans="1:3" x14ac:dyDescent="0.25">
      <c r="A196" s="18">
        <v>28000000000</v>
      </c>
      <c r="B196" s="18">
        <v>2020</v>
      </c>
      <c r="C196" s="18">
        <v>2014</v>
      </c>
    </row>
    <row r="197" spans="1:3" x14ac:dyDescent="0.25">
      <c r="A197" s="18">
        <v>20000000000</v>
      </c>
      <c r="B197" s="18">
        <v>2020</v>
      </c>
      <c r="C197" s="18">
        <v>2014</v>
      </c>
    </row>
    <row r="198" spans="1:3" x14ac:dyDescent="0.25">
      <c r="A198" s="18">
        <v>50000000000</v>
      </c>
      <c r="B198" s="18">
        <v>2020</v>
      </c>
      <c r="C198" s="18">
        <v>2014</v>
      </c>
    </row>
    <row r="199" spans="1:3" x14ac:dyDescent="0.25">
      <c r="A199" s="18">
        <v>2000000000</v>
      </c>
      <c r="B199" s="18">
        <v>2020</v>
      </c>
      <c r="C199" s="18">
        <v>2016</v>
      </c>
    </row>
    <row r="200" spans="1:3" x14ac:dyDescent="0.25">
      <c r="A200" s="18">
        <v>24000000000</v>
      </c>
      <c r="B200" s="18">
        <v>2020</v>
      </c>
      <c r="C200" s="18">
        <v>2011</v>
      </c>
    </row>
    <row r="201" spans="1:3" x14ac:dyDescent="0.25">
      <c r="A201" s="18">
        <v>12000000000</v>
      </c>
      <c r="B201" s="18">
        <v>2020</v>
      </c>
      <c r="C201" s="18">
        <v>2011</v>
      </c>
    </row>
    <row r="202" spans="1:3" x14ac:dyDescent="0.25">
      <c r="A202" s="18">
        <v>35000000</v>
      </c>
      <c r="B202" s="18">
        <v>2020</v>
      </c>
      <c r="C202" s="18">
        <v>2014</v>
      </c>
    </row>
    <row r="203" spans="1:3" x14ac:dyDescent="0.25">
      <c r="A203" s="18">
        <v>7500000000</v>
      </c>
      <c r="B203" s="18">
        <v>2020</v>
      </c>
      <c r="C203" s="18">
        <v>2018</v>
      </c>
    </row>
    <row r="204" spans="1:3" x14ac:dyDescent="0.25">
      <c r="A204" s="18">
        <v>30000000000</v>
      </c>
      <c r="B204" s="18">
        <v>2020</v>
      </c>
      <c r="C204" s="18">
        <v>2018</v>
      </c>
    </row>
    <row r="205" spans="1:3" x14ac:dyDescent="0.25">
      <c r="A205" s="18">
        <v>20000000000</v>
      </c>
      <c r="B205" s="18">
        <v>2020</v>
      </c>
      <c r="C205" s="18">
        <v>2018</v>
      </c>
    </row>
    <row r="206" spans="1:3" x14ac:dyDescent="0.25">
      <c r="A206" s="18">
        <v>23000000000</v>
      </c>
      <c r="B206" s="18">
        <v>2020</v>
      </c>
      <c r="C206" s="18">
        <v>2016</v>
      </c>
    </row>
    <row r="207" spans="1:3" x14ac:dyDescent="0.25">
      <c r="A207" s="18">
        <v>16000000000</v>
      </c>
      <c r="B207" s="18">
        <v>2020</v>
      </c>
      <c r="C207" s="18">
        <v>2016</v>
      </c>
    </row>
    <row r="208" spans="1:3" x14ac:dyDescent="0.25">
      <c r="A208" s="18">
        <v>26000000000</v>
      </c>
      <c r="B208" s="18">
        <v>2020</v>
      </c>
      <c r="C208" s="18">
        <v>2014</v>
      </c>
    </row>
    <row r="209" spans="1:3" x14ac:dyDescent="0.25">
      <c r="A209" s="18">
        <v>50100000000</v>
      </c>
      <c r="B209" s="18">
        <v>2020</v>
      </c>
      <c r="C209" s="18">
        <v>2015</v>
      </c>
    </row>
    <row r="210" spans="1:3" x14ac:dyDescent="0.25">
      <c r="A210" s="18">
        <v>26000000000</v>
      </c>
      <c r="B210" s="18">
        <v>2020</v>
      </c>
      <c r="C210" s="18">
        <v>2015</v>
      </c>
    </row>
    <row r="211" spans="1:3" x14ac:dyDescent="0.25">
      <c r="A211" s="18">
        <v>16000000000</v>
      </c>
      <c r="B211" s="18">
        <v>2020</v>
      </c>
      <c r="C211" s="18">
        <v>2016</v>
      </c>
    </row>
    <row r="212" spans="1:3" x14ac:dyDescent="0.25">
      <c r="A212" s="18">
        <v>23000000000</v>
      </c>
      <c r="B212" s="18">
        <v>2020</v>
      </c>
      <c r="C212" s="18">
        <v>2016</v>
      </c>
    </row>
    <row r="213" spans="1:3" x14ac:dyDescent="0.25">
      <c r="A213" s="18">
        <v>7000000000</v>
      </c>
      <c r="B213" s="18">
        <v>2020</v>
      </c>
      <c r="C213" s="18">
        <v>2016</v>
      </c>
    </row>
    <row r="214" spans="1:3" x14ac:dyDescent="0.25">
      <c r="A214" s="18">
        <v>20000000000</v>
      </c>
      <c r="B214" s="18">
        <v>2020</v>
      </c>
      <c r="C214" s="18">
        <v>2017</v>
      </c>
    </row>
    <row r="215" spans="1:3" x14ac:dyDescent="0.25">
      <c r="A215" s="18">
        <v>4000000000</v>
      </c>
      <c r="B215" s="18">
        <v>2020</v>
      </c>
      <c r="C215" s="18">
        <v>2017</v>
      </c>
    </row>
    <row r="216" spans="1:3" x14ac:dyDescent="0.25">
      <c r="A216" s="18">
        <v>20000000000</v>
      </c>
      <c r="B216" s="18">
        <v>2020</v>
      </c>
      <c r="C216" s="18">
        <v>2018</v>
      </c>
    </row>
    <row r="217" spans="1:3" x14ac:dyDescent="0.25">
      <c r="A217" s="18">
        <v>20800000000</v>
      </c>
      <c r="B217" s="18">
        <v>2020</v>
      </c>
      <c r="C217" s="18">
        <v>2016</v>
      </c>
    </row>
    <row r="218" spans="1:3" x14ac:dyDescent="0.25">
      <c r="A218" s="18">
        <v>25010000000</v>
      </c>
      <c r="B218" s="18">
        <v>2020</v>
      </c>
      <c r="C218" s="18">
        <v>2014</v>
      </c>
    </row>
    <row r="219" spans="1:3" x14ac:dyDescent="0.25">
      <c r="A219" s="18">
        <v>50000000000</v>
      </c>
      <c r="B219" s="18">
        <v>2020</v>
      </c>
      <c r="C219" s="18">
        <v>2015</v>
      </c>
    </row>
    <row r="220" spans="1:3" x14ac:dyDescent="0.25">
      <c r="A220" s="18">
        <v>200000000000</v>
      </c>
      <c r="B220" s="18">
        <v>2020</v>
      </c>
      <c r="C220" s="18">
        <v>2016</v>
      </c>
    </row>
    <row r="221" spans="1:3" x14ac:dyDescent="0.25">
      <c r="A221" s="18">
        <v>12500000000</v>
      </c>
      <c r="B221" s="18">
        <v>2020</v>
      </c>
      <c r="C221" s="18">
        <v>2014</v>
      </c>
    </row>
    <row r="222" spans="1:3" x14ac:dyDescent="0.25">
      <c r="A222" s="18">
        <v>250000000</v>
      </c>
      <c r="B222" s="18">
        <v>2020</v>
      </c>
      <c r="C222" s="18">
        <v>2017</v>
      </c>
    </row>
    <row r="223" spans="1:3" x14ac:dyDescent="0.25">
      <c r="A223" s="18">
        <v>20400000000</v>
      </c>
      <c r="B223" s="18">
        <v>2020</v>
      </c>
      <c r="C223" s="18">
        <v>2017</v>
      </c>
    </row>
    <row r="224" spans="1:3" x14ac:dyDescent="0.25">
      <c r="A224" s="18">
        <v>25000000000</v>
      </c>
      <c r="B224" s="18">
        <v>2020</v>
      </c>
      <c r="C224" s="18">
        <v>2018</v>
      </c>
    </row>
    <row r="225" spans="1:3" x14ac:dyDescent="0.25">
      <c r="A225" s="18">
        <v>30700000000</v>
      </c>
      <c r="B225" s="18">
        <v>2020</v>
      </c>
      <c r="C225" s="18">
        <v>2018</v>
      </c>
    </row>
    <row r="226" spans="1:3" x14ac:dyDescent="0.25">
      <c r="A226" s="18">
        <v>250000000</v>
      </c>
      <c r="B226" s="18">
        <v>2020</v>
      </c>
      <c r="C226" s="18">
        <v>2018</v>
      </c>
    </row>
    <row r="227" spans="1:3" x14ac:dyDescent="0.25">
      <c r="A227" s="18">
        <v>25000000000</v>
      </c>
      <c r="B227" s="18">
        <v>2020</v>
      </c>
      <c r="C227" s="18">
        <v>2016</v>
      </c>
    </row>
    <row r="228" spans="1:3" x14ac:dyDescent="0.25">
      <c r="A228" s="18">
        <v>20800000000</v>
      </c>
      <c r="B228" s="18">
        <v>2020</v>
      </c>
      <c r="C228" s="18">
        <v>2016</v>
      </c>
    </row>
    <row r="229" spans="1:3" x14ac:dyDescent="0.25">
      <c r="A229" s="18">
        <v>50000000000</v>
      </c>
      <c r="B229" s="18">
        <v>2020</v>
      </c>
      <c r="C229" s="18">
        <v>2016</v>
      </c>
    </row>
    <row r="230" spans="1:3" x14ac:dyDescent="0.25">
      <c r="A230" s="18">
        <v>111000000000</v>
      </c>
      <c r="B230" s="18">
        <v>2020</v>
      </c>
      <c r="C230" s="18">
        <v>2014</v>
      </c>
    </row>
    <row r="231" spans="1:3" x14ac:dyDescent="0.25">
      <c r="A231" s="18">
        <v>25000000000</v>
      </c>
      <c r="B231" s="18">
        <v>2020</v>
      </c>
      <c r="C231" s="18">
        <v>2018</v>
      </c>
    </row>
    <row r="232" spans="1:3" x14ac:dyDescent="0.25">
      <c r="A232" s="18">
        <v>50100000000</v>
      </c>
      <c r="B232" s="18">
        <v>2020</v>
      </c>
      <c r="C232" s="18">
        <v>2015</v>
      </c>
    </row>
    <row r="233" spans="1:3" x14ac:dyDescent="0.25">
      <c r="A233" s="18">
        <v>4000000000</v>
      </c>
      <c r="B233" s="18">
        <v>2020</v>
      </c>
      <c r="C233" s="18">
        <v>2017</v>
      </c>
    </row>
    <row r="234" spans="1:3" x14ac:dyDescent="0.25">
      <c r="A234" s="18">
        <v>20000000000</v>
      </c>
      <c r="B234" s="18">
        <v>2020</v>
      </c>
      <c r="C234" s="18">
        <v>2018</v>
      </c>
    </row>
    <row r="235" spans="1:3" x14ac:dyDescent="0.25">
      <c r="A235" s="18">
        <v>28000000000</v>
      </c>
      <c r="B235" s="18">
        <v>2020</v>
      </c>
      <c r="C235" s="18">
        <v>2014</v>
      </c>
    </row>
    <row r="236" spans="1:3" x14ac:dyDescent="0.25">
      <c r="A236" s="18">
        <v>25000000000</v>
      </c>
      <c r="B236" s="18">
        <v>2020</v>
      </c>
      <c r="C236" s="18">
        <v>2016</v>
      </c>
    </row>
    <row r="237" spans="1:3" x14ac:dyDescent="0.25">
      <c r="A237" s="18">
        <v>514000000</v>
      </c>
      <c r="B237" s="18">
        <v>2020</v>
      </c>
      <c r="C237" s="18">
        <v>2015</v>
      </c>
    </row>
    <row r="238" spans="1:3" x14ac:dyDescent="0.25">
      <c r="A238" s="18">
        <v>20800000000</v>
      </c>
      <c r="B238" s="18">
        <v>2020</v>
      </c>
      <c r="C238" s="18">
        <v>2016</v>
      </c>
    </row>
    <row r="239" spans="1:3" x14ac:dyDescent="0.25">
      <c r="A239" s="18">
        <v>25000000000</v>
      </c>
      <c r="B239" s="18">
        <v>2020</v>
      </c>
      <c r="C239" s="18">
        <v>2017</v>
      </c>
    </row>
    <row r="240" spans="1:3" x14ac:dyDescent="0.25">
      <c r="A240" s="18">
        <v>34000000000</v>
      </c>
      <c r="B240" s="18">
        <v>2020</v>
      </c>
      <c r="C240" s="18">
        <v>2017</v>
      </c>
    </row>
    <row r="241" spans="1:3" x14ac:dyDescent="0.25">
      <c r="A241" s="18">
        <v>30700000000</v>
      </c>
      <c r="B241" s="18">
        <v>2020</v>
      </c>
      <c r="C241" s="18">
        <v>2017</v>
      </c>
    </row>
    <row r="242" spans="1:3" x14ac:dyDescent="0.25">
      <c r="A242" s="18">
        <v>30000000000</v>
      </c>
      <c r="B242" s="18">
        <v>2020</v>
      </c>
      <c r="C242" s="18">
        <v>2015</v>
      </c>
    </row>
    <row r="243" spans="1:3" x14ac:dyDescent="0.25">
      <c r="A243" s="18">
        <v>26000000000</v>
      </c>
      <c r="B243" s="18">
        <v>2020</v>
      </c>
      <c r="C243" s="18">
        <v>2014</v>
      </c>
    </row>
    <row r="244" spans="1:3" x14ac:dyDescent="0.25">
      <c r="A244" s="18">
        <v>1500000000</v>
      </c>
      <c r="B244" s="18">
        <v>2020</v>
      </c>
      <c r="C244" s="18">
        <v>2018</v>
      </c>
    </row>
    <row r="245" spans="1:3" x14ac:dyDescent="0.25">
      <c r="A245" s="18">
        <v>25000000000</v>
      </c>
      <c r="B245" s="18">
        <v>2020</v>
      </c>
      <c r="C245" s="18">
        <v>2017</v>
      </c>
    </row>
    <row r="246" spans="1:3" x14ac:dyDescent="0.25">
      <c r="A246" s="18">
        <v>5400000000</v>
      </c>
      <c r="B246" s="18">
        <v>2020</v>
      </c>
      <c r="C246" s="18">
        <v>2018</v>
      </c>
    </row>
    <row r="247" spans="1:3" x14ac:dyDescent="0.25">
      <c r="A247" s="18">
        <v>50000000000</v>
      </c>
      <c r="B247" s="18">
        <v>2020</v>
      </c>
      <c r="C247" s="18">
        <v>2014</v>
      </c>
    </row>
    <row r="248" spans="1:3" x14ac:dyDescent="0.25">
      <c r="A248" s="18">
        <v>26000000000</v>
      </c>
      <c r="B248" s="18">
        <v>2020</v>
      </c>
      <c r="C248" s="18">
        <v>2016</v>
      </c>
    </row>
    <row r="249" spans="1:3" x14ac:dyDescent="0.25">
      <c r="A249" s="18">
        <v>26000000000</v>
      </c>
      <c r="B249" s="18">
        <v>2020</v>
      </c>
      <c r="C249" s="18">
        <v>2017</v>
      </c>
    </row>
    <row r="250" spans="1:3" x14ac:dyDescent="0.25">
      <c r="A250" s="18">
        <v>24000000000</v>
      </c>
      <c r="B250" s="18">
        <v>2020</v>
      </c>
      <c r="C250" s="18">
        <v>2017</v>
      </c>
    </row>
    <row r="251" spans="1:3" x14ac:dyDescent="0.25">
      <c r="A251" s="18">
        <v>488000000000</v>
      </c>
      <c r="B251" s="18">
        <v>2020</v>
      </c>
      <c r="C251" s="18">
        <v>2014</v>
      </c>
    </row>
    <row r="252" spans="1:3" x14ac:dyDescent="0.25">
      <c r="A252" s="18">
        <v>50000000000</v>
      </c>
      <c r="B252" s="18">
        <v>2020</v>
      </c>
      <c r="C252" s="18">
        <v>2016</v>
      </c>
    </row>
    <row r="253" spans="1:3" x14ac:dyDescent="0.25">
      <c r="A253" s="18">
        <v>100000000</v>
      </c>
      <c r="B253" s="18">
        <v>2020</v>
      </c>
      <c r="C253" s="18">
        <v>2016</v>
      </c>
    </row>
    <row r="254" spans="1:3" x14ac:dyDescent="0.25">
      <c r="A254" s="18">
        <v>30700000000</v>
      </c>
      <c r="B254" s="18">
        <v>2020</v>
      </c>
      <c r="C254" s="18">
        <v>2017</v>
      </c>
    </row>
    <row r="255" spans="1:3" x14ac:dyDescent="0.25">
      <c r="A255" s="18">
        <v>24000000000</v>
      </c>
      <c r="B255" s="18">
        <v>2020</v>
      </c>
      <c r="C255" s="18">
        <v>2013</v>
      </c>
    </row>
    <row r="256" spans="1:3" x14ac:dyDescent="0.25">
      <c r="A256" s="18">
        <v>50100000000</v>
      </c>
      <c r="B256" s="18">
        <v>2020</v>
      </c>
      <c r="C256" s="18">
        <v>2015</v>
      </c>
    </row>
    <row r="257" spans="1:3" x14ac:dyDescent="0.25">
      <c r="A257" s="18">
        <v>150000000</v>
      </c>
      <c r="B257" s="18">
        <v>2020</v>
      </c>
      <c r="C257" s="18">
        <v>2017</v>
      </c>
    </row>
    <row r="258" spans="1:3" x14ac:dyDescent="0.25">
      <c r="A258" s="18">
        <v>26000000000</v>
      </c>
      <c r="B258" s="18">
        <v>2020</v>
      </c>
      <c r="C258" s="18">
        <v>2014</v>
      </c>
    </row>
    <row r="259" spans="1:3" x14ac:dyDescent="0.25">
      <c r="A259" s="18">
        <v>50000000000</v>
      </c>
      <c r="B259" s="18">
        <v>2020</v>
      </c>
      <c r="C259" s="18">
        <v>2014</v>
      </c>
    </row>
    <row r="260" spans="1:3" x14ac:dyDescent="0.25">
      <c r="A260" s="18">
        <v>200000000000</v>
      </c>
      <c r="B260" s="18">
        <v>2020</v>
      </c>
      <c r="C260" s="18">
        <v>2014</v>
      </c>
    </row>
    <row r="261" spans="1:3" x14ac:dyDescent="0.25">
      <c r="A261" s="18">
        <v>212000000000</v>
      </c>
      <c r="B261" s="18">
        <v>2020</v>
      </c>
      <c r="C261" s="18">
        <v>2014</v>
      </c>
    </row>
    <row r="262" spans="1:3" x14ac:dyDescent="0.25">
      <c r="A262" s="18">
        <v>26000000000</v>
      </c>
      <c r="B262" s="18">
        <v>2020</v>
      </c>
      <c r="C262" s="18">
        <v>2016</v>
      </c>
    </row>
    <row r="263" spans="1:3" x14ac:dyDescent="0.25">
      <c r="A263" s="18">
        <v>50000000000</v>
      </c>
      <c r="B263" s="18">
        <v>2020</v>
      </c>
      <c r="C263" s="18">
        <v>2017</v>
      </c>
    </row>
    <row r="264" spans="1:3" x14ac:dyDescent="0.25">
      <c r="A264" s="18">
        <v>50000000000</v>
      </c>
      <c r="B264" s="18">
        <v>2020</v>
      </c>
      <c r="C264" s="18">
        <v>2016</v>
      </c>
    </row>
    <row r="265" spans="1:3" x14ac:dyDescent="0.25">
      <c r="A265" s="18">
        <v>1530000000</v>
      </c>
      <c r="B265" s="18">
        <v>2020</v>
      </c>
      <c r="C265" s="18">
        <v>2015</v>
      </c>
    </row>
    <row r="266" spans="1:3" x14ac:dyDescent="0.25">
      <c r="A266" s="18">
        <v>263000000000</v>
      </c>
      <c r="B266" s="18">
        <v>2020</v>
      </c>
      <c r="C266" s="18">
        <v>2017</v>
      </c>
    </row>
    <row r="267" spans="1:3" x14ac:dyDescent="0.25">
      <c r="A267" s="18">
        <v>50000000000</v>
      </c>
      <c r="B267" s="18">
        <v>2020</v>
      </c>
      <c r="C267" s="18">
        <v>2017</v>
      </c>
    </row>
    <row r="268" spans="1:3" x14ac:dyDescent="0.25">
      <c r="A268" s="18">
        <v>26000000000</v>
      </c>
      <c r="B268" s="18">
        <v>2020</v>
      </c>
      <c r="C268" s="18">
        <v>2017</v>
      </c>
    </row>
    <row r="269" spans="1:3" x14ac:dyDescent="0.25">
      <c r="A269" s="18">
        <v>5400000000</v>
      </c>
      <c r="B269" s="18">
        <v>2020</v>
      </c>
      <c r="C269" s="18">
        <v>2018</v>
      </c>
    </row>
    <row r="270" spans="1:3" x14ac:dyDescent="0.25">
      <c r="A270" s="18">
        <v>30700000000</v>
      </c>
      <c r="B270" s="18">
        <v>2020</v>
      </c>
      <c r="C270" s="18">
        <v>2018</v>
      </c>
    </row>
    <row r="271" spans="1:3" x14ac:dyDescent="0.25">
      <c r="A271" s="18">
        <v>28000000000</v>
      </c>
      <c r="B271" s="18">
        <v>2020</v>
      </c>
      <c r="C271" s="18">
        <v>2014</v>
      </c>
    </row>
    <row r="272" spans="1:3" x14ac:dyDescent="0.25">
      <c r="A272" s="18">
        <v>38500000000</v>
      </c>
      <c r="B272" s="18">
        <v>2020</v>
      </c>
      <c r="C272" s="18">
        <v>2016</v>
      </c>
    </row>
    <row r="273" spans="1:3" x14ac:dyDescent="0.25">
      <c r="A273" s="18">
        <v>50000000000</v>
      </c>
      <c r="B273" s="18">
        <v>2020</v>
      </c>
      <c r="C273" s="18">
        <v>2016</v>
      </c>
    </row>
    <row r="274" spans="1:3" x14ac:dyDescent="0.25">
      <c r="A274" s="18">
        <v>25000000000</v>
      </c>
      <c r="B274" s="18">
        <v>2020</v>
      </c>
      <c r="C274" s="18">
        <v>2015</v>
      </c>
    </row>
    <row r="275" spans="1:3" x14ac:dyDescent="0.25">
      <c r="A275" s="18">
        <v>92000000</v>
      </c>
      <c r="B275" s="18">
        <v>2020</v>
      </c>
      <c r="C275" s="18">
        <v>2016</v>
      </c>
    </row>
    <row r="276" spans="1:3" x14ac:dyDescent="0.25">
      <c r="A276" s="18">
        <v>250000000</v>
      </c>
      <c r="B276" s="18">
        <v>2020</v>
      </c>
      <c r="C276" s="18">
        <v>2014</v>
      </c>
    </row>
    <row r="277" spans="1:3" x14ac:dyDescent="0.25">
      <c r="A277" s="18">
        <v>50000000000</v>
      </c>
      <c r="B277" s="18">
        <v>2020</v>
      </c>
      <c r="C277" s="18">
        <v>2015</v>
      </c>
    </row>
    <row r="278" spans="1:3" x14ac:dyDescent="0.25">
      <c r="A278" s="18">
        <v>24000000000</v>
      </c>
      <c r="B278" s="18">
        <v>2020</v>
      </c>
      <c r="C278" s="18">
        <v>2015</v>
      </c>
    </row>
    <row r="279" spans="1:3" x14ac:dyDescent="0.25">
      <c r="A279" s="18">
        <v>50000000000</v>
      </c>
      <c r="B279" s="18">
        <v>2020</v>
      </c>
      <c r="C279" s="18">
        <v>2017</v>
      </c>
    </row>
    <row r="280" spans="1:3" x14ac:dyDescent="0.25">
      <c r="A280" s="18">
        <v>50000000000</v>
      </c>
      <c r="B280" s="18">
        <v>2020</v>
      </c>
      <c r="C280" s="18">
        <v>2017</v>
      </c>
    </row>
    <row r="281" spans="1:3" x14ac:dyDescent="0.25">
      <c r="A281" s="18">
        <v>25000000</v>
      </c>
      <c r="B281" s="18">
        <v>2020</v>
      </c>
      <c r="C281" s="18">
        <v>2016</v>
      </c>
    </row>
    <row r="282" spans="1:3" x14ac:dyDescent="0.25">
      <c r="A282" s="18">
        <v>30000000000</v>
      </c>
      <c r="B282" s="18">
        <v>2020</v>
      </c>
      <c r="C282" s="18">
        <v>2018</v>
      </c>
    </row>
    <row r="283" spans="1:3" x14ac:dyDescent="0.25">
      <c r="A283" s="18">
        <v>220000000</v>
      </c>
      <c r="B283" s="18">
        <v>2020</v>
      </c>
      <c r="C283" s="18">
        <v>2014</v>
      </c>
    </row>
    <row r="284" spans="1:3" x14ac:dyDescent="0.25">
      <c r="A284" s="18">
        <v>50000000000</v>
      </c>
      <c r="B284" s="18">
        <v>2020</v>
      </c>
      <c r="C284" s="18">
        <v>2016</v>
      </c>
    </row>
    <row r="285" spans="1:3" x14ac:dyDescent="0.25">
      <c r="A285" s="18">
        <v>200000000000</v>
      </c>
      <c r="B285" s="18">
        <v>2020</v>
      </c>
      <c r="C285" s="18">
        <v>2016</v>
      </c>
    </row>
    <row r="286" spans="1:3" x14ac:dyDescent="0.25">
      <c r="A286" s="18">
        <v>50000000000</v>
      </c>
      <c r="B286" s="18">
        <v>2020</v>
      </c>
      <c r="C286" s="18">
        <v>2016</v>
      </c>
    </row>
    <row r="287" spans="1:3" x14ac:dyDescent="0.25">
      <c r="A287" s="18">
        <v>13500000000</v>
      </c>
      <c r="B287" s="18">
        <v>2020</v>
      </c>
      <c r="C287" s="18">
        <v>2016</v>
      </c>
    </row>
    <row r="288" spans="1:3" x14ac:dyDescent="0.25">
      <c r="A288" s="18">
        <v>27000000000</v>
      </c>
      <c r="B288" s="18">
        <v>2020</v>
      </c>
      <c r="C288" s="18">
        <v>2017</v>
      </c>
    </row>
    <row r="289" spans="1:3" x14ac:dyDescent="0.25">
      <c r="A289" s="18">
        <v>20000000000</v>
      </c>
      <c r="B289" s="18">
        <v>2020</v>
      </c>
      <c r="C289" s="18">
        <v>2018</v>
      </c>
    </row>
    <row r="290" spans="1:3" x14ac:dyDescent="0.25">
      <c r="A290" s="18">
        <v>28000000000</v>
      </c>
      <c r="B290" s="18">
        <v>2020</v>
      </c>
      <c r="C290" s="18">
        <v>2014</v>
      </c>
    </row>
    <row r="291" spans="1:3" x14ac:dyDescent="0.25">
      <c r="A291" s="18">
        <v>24000000000</v>
      </c>
      <c r="B291" s="18">
        <v>2020</v>
      </c>
      <c r="C291" s="18">
        <v>2013</v>
      </c>
    </row>
    <row r="292" spans="1:3" x14ac:dyDescent="0.25">
      <c r="A292" s="18">
        <v>50000000000</v>
      </c>
      <c r="B292" s="18">
        <v>2020</v>
      </c>
      <c r="C292" s="18">
        <v>2015</v>
      </c>
    </row>
    <row r="293" spans="1:3" x14ac:dyDescent="0.25">
      <c r="A293" s="18">
        <v>26000000000</v>
      </c>
      <c r="B293" s="18">
        <v>2020</v>
      </c>
      <c r="C293" s="18">
        <v>2015</v>
      </c>
    </row>
    <row r="294" spans="1:3" x14ac:dyDescent="0.25">
      <c r="A294" s="18">
        <v>250000000</v>
      </c>
      <c r="B294" s="18">
        <v>2020</v>
      </c>
      <c r="C294" s="18">
        <v>2016</v>
      </c>
    </row>
    <row r="295" spans="1:3" x14ac:dyDescent="0.25">
      <c r="A295" s="18">
        <v>25000000000</v>
      </c>
      <c r="B295" s="18">
        <v>2020</v>
      </c>
      <c r="C295" s="18">
        <v>2018</v>
      </c>
    </row>
    <row r="296" spans="1:3" x14ac:dyDescent="0.25">
      <c r="A296" s="18">
        <v>228000000</v>
      </c>
      <c r="B296" s="18">
        <v>2020</v>
      </c>
      <c r="C296" s="18">
        <v>2016</v>
      </c>
    </row>
    <row r="297" spans="1:3" x14ac:dyDescent="0.25">
      <c r="A297" s="18">
        <v>30730000000</v>
      </c>
      <c r="B297" s="18">
        <v>2020</v>
      </c>
      <c r="C297" s="18">
        <v>2016</v>
      </c>
    </row>
    <row r="298" spans="1:3" x14ac:dyDescent="0.25">
      <c r="A298" s="18">
        <v>50000000000</v>
      </c>
      <c r="B298" s="18">
        <v>2020</v>
      </c>
      <c r="C298" s="18">
        <v>2015</v>
      </c>
    </row>
    <row r="299" spans="1:3" x14ac:dyDescent="0.25">
      <c r="A299" s="18">
        <v>50000000000</v>
      </c>
      <c r="B299" s="18">
        <v>2020</v>
      </c>
      <c r="C299" s="18">
        <v>2018</v>
      </c>
    </row>
    <row r="300" spans="1:3" x14ac:dyDescent="0.25">
      <c r="A300" s="18">
        <v>250000000</v>
      </c>
      <c r="B300" s="18">
        <v>2020</v>
      </c>
      <c r="C300" s="18">
        <v>2016</v>
      </c>
    </row>
    <row r="301" spans="1:3" x14ac:dyDescent="0.25">
      <c r="A301" s="18">
        <v>50000000000</v>
      </c>
      <c r="B301" s="18">
        <v>2020</v>
      </c>
      <c r="C301" s="18">
        <v>2011</v>
      </c>
    </row>
    <row r="302" spans="1:3" x14ac:dyDescent="0.25">
      <c r="A302" s="18">
        <v>1500000000</v>
      </c>
      <c r="B302" s="18">
        <v>2020</v>
      </c>
      <c r="C302" s="18">
        <v>2018</v>
      </c>
    </row>
    <row r="303" spans="1:3" x14ac:dyDescent="0.25">
      <c r="A303" s="18">
        <v>20800000000</v>
      </c>
      <c r="B303" s="18">
        <v>2020</v>
      </c>
      <c r="C303" s="18">
        <v>2017</v>
      </c>
    </row>
    <row r="304" spans="1:3" x14ac:dyDescent="0.25">
      <c r="A304" s="18">
        <v>442000000</v>
      </c>
      <c r="B304" s="18">
        <v>2020</v>
      </c>
      <c r="C304" s="18">
        <v>2017</v>
      </c>
    </row>
    <row r="305" spans="1:3" x14ac:dyDescent="0.25">
      <c r="A305" s="18">
        <v>411000000</v>
      </c>
      <c r="B305" s="18">
        <v>2020</v>
      </c>
      <c r="C305" s="18">
        <v>2017</v>
      </c>
    </row>
    <row r="306" spans="1:3" x14ac:dyDescent="0.25">
      <c r="A306" s="18">
        <v>13500000000</v>
      </c>
      <c r="B306" s="18">
        <v>2020</v>
      </c>
      <c r="C306" s="18">
        <v>2016</v>
      </c>
    </row>
    <row r="307" spans="1:3" x14ac:dyDescent="0.25">
      <c r="A307" s="18">
        <v>250000000</v>
      </c>
      <c r="B307" s="18">
        <v>2020</v>
      </c>
      <c r="C307" s="18">
        <v>2017</v>
      </c>
    </row>
    <row r="308" spans="1:3" x14ac:dyDescent="0.25">
      <c r="A308" s="18">
        <v>12500000000</v>
      </c>
      <c r="B308" s="18">
        <v>2020</v>
      </c>
      <c r="C308" s="18">
        <v>2014</v>
      </c>
    </row>
    <row r="309" spans="1:3" x14ac:dyDescent="0.25">
      <c r="A309" s="18">
        <v>25000000000</v>
      </c>
      <c r="B309" s="18">
        <v>2020</v>
      </c>
      <c r="C309" s="18">
        <v>2017</v>
      </c>
    </row>
    <row r="310" spans="1:3" x14ac:dyDescent="0.25">
      <c r="A310" s="18">
        <v>50000000000</v>
      </c>
      <c r="B310" s="18">
        <v>2020</v>
      </c>
      <c r="C310" s="18">
        <v>2016</v>
      </c>
    </row>
    <row r="311" spans="1:3" x14ac:dyDescent="0.25">
      <c r="A311" s="18">
        <v>20000000000</v>
      </c>
      <c r="B311" s="18">
        <v>2020</v>
      </c>
      <c r="C311" s="18">
        <v>2018</v>
      </c>
    </row>
    <row r="312" spans="1:3" x14ac:dyDescent="0.25">
      <c r="A312" s="18">
        <v>30700000000</v>
      </c>
      <c r="B312" s="18">
        <v>2020</v>
      </c>
      <c r="C312" s="18">
        <v>2017</v>
      </c>
    </row>
    <row r="313" spans="1:3" x14ac:dyDescent="0.25">
      <c r="A313" s="18">
        <v>13500000000</v>
      </c>
      <c r="B313" s="18">
        <v>2020</v>
      </c>
      <c r="C313" s="18">
        <v>2016</v>
      </c>
    </row>
    <row r="314" spans="1:3" x14ac:dyDescent="0.25">
      <c r="A314" s="18">
        <v>20000000000</v>
      </c>
      <c r="B314" s="18">
        <v>2020</v>
      </c>
      <c r="C314" s="18">
        <v>2017</v>
      </c>
    </row>
    <row r="315" spans="1:3" x14ac:dyDescent="0.25">
      <c r="A315" s="18">
        <v>5400000000</v>
      </c>
      <c r="B315" s="18">
        <v>2020</v>
      </c>
      <c r="C315" s="18">
        <v>2015</v>
      </c>
    </row>
    <row r="316" spans="1:3" x14ac:dyDescent="0.25">
      <c r="A316" s="18">
        <v>20000000000</v>
      </c>
      <c r="B316" s="18">
        <v>2020</v>
      </c>
      <c r="C316" s="18">
        <v>2015</v>
      </c>
    </row>
    <row r="317" spans="1:3" x14ac:dyDescent="0.25">
      <c r="A317" s="18">
        <v>8000000000</v>
      </c>
      <c r="B317" s="18">
        <v>2020</v>
      </c>
      <c r="C317" s="18">
        <v>2015</v>
      </c>
    </row>
    <row r="318" spans="1:3" x14ac:dyDescent="0.25">
      <c r="A318" s="18">
        <v>76000000000</v>
      </c>
      <c r="B318" s="18">
        <v>2020</v>
      </c>
      <c r="C318" s="18">
        <v>2015</v>
      </c>
    </row>
    <row r="319" spans="1:3" x14ac:dyDescent="0.25">
      <c r="A319" s="18">
        <v>5000000000</v>
      </c>
      <c r="B319" s="18">
        <v>2020</v>
      </c>
      <c r="C319" s="18">
        <v>2015</v>
      </c>
    </row>
    <row r="320" spans="1:3" x14ac:dyDescent="0.25">
      <c r="A320" s="18">
        <v>20800000000</v>
      </c>
      <c r="B320" s="18">
        <v>2020</v>
      </c>
      <c r="C320" s="18">
        <v>2017</v>
      </c>
    </row>
    <row r="321" spans="1:3" x14ac:dyDescent="0.25">
      <c r="A321" s="18">
        <v>411000000</v>
      </c>
      <c r="B321" s="18">
        <v>2020</v>
      </c>
      <c r="C321" s="18">
        <v>2017</v>
      </c>
    </row>
    <row r="322" spans="1:3" x14ac:dyDescent="0.25">
      <c r="A322" s="18">
        <v>50000000000</v>
      </c>
      <c r="B322" s="18">
        <v>2020</v>
      </c>
      <c r="C322" s="18">
        <v>2014</v>
      </c>
    </row>
    <row r="323" spans="1:3" x14ac:dyDescent="0.25">
      <c r="A323" s="18">
        <v>25000000000</v>
      </c>
      <c r="B323" s="18">
        <v>2020</v>
      </c>
      <c r="C323" s="18">
        <v>2018</v>
      </c>
    </row>
    <row r="324" spans="1:3" x14ac:dyDescent="0.25">
      <c r="A324" s="18">
        <v>30000000000</v>
      </c>
      <c r="B324" s="18">
        <v>2020</v>
      </c>
      <c r="C324" s="18">
        <v>2018</v>
      </c>
    </row>
    <row r="325" spans="1:3" x14ac:dyDescent="0.25">
      <c r="A325" s="18">
        <v>31000000000</v>
      </c>
      <c r="B325" s="18">
        <v>2020</v>
      </c>
      <c r="C325" s="18">
        <v>2018</v>
      </c>
    </row>
    <row r="326" spans="1:3" x14ac:dyDescent="0.25">
      <c r="A326" s="18">
        <v>30000000000</v>
      </c>
      <c r="B326" s="18">
        <v>2020</v>
      </c>
      <c r="C326" s="18">
        <v>2016</v>
      </c>
    </row>
    <row r="327" spans="1:3" x14ac:dyDescent="0.25">
      <c r="A327" s="18">
        <v>50000000000</v>
      </c>
      <c r="B327" s="18">
        <v>2020</v>
      </c>
      <c r="C327" s="18">
        <v>2014</v>
      </c>
    </row>
    <row r="328" spans="1:3" x14ac:dyDescent="0.25">
      <c r="A328" s="18">
        <v>38500000000</v>
      </c>
      <c r="B328" s="18">
        <v>2020</v>
      </c>
      <c r="C328" s="18">
        <v>2018</v>
      </c>
    </row>
    <row r="329" spans="1:3" x14ac:dyDescent="0.25">
      <c r="A329" s="18">
        <v>24000000000</v>
      </c>
      <c r="B329" s="18">
        <v>2020</v>
      </c>
      <c r="C329" s="18">
        <v>2015</v>
      </c>
    </row>
    <row r="330" spans="1:3" x14ac:dyDescent="0.25">
      <c r="A330" s="18">
        <v>200000000000</v>
      </c>
      <c r="B330" s="18">
        <v>2020</v>
      </c>
      <c r="C330" s="18">
        <v>2017</v>
      </c>
    </row>
    <row r="331" spans="1:3" x14ac:dyDescent="0.25">
      <c r="A331" s="18">
        <v>30700000000</v>
      </c>
      <c r="B331" s="18">
        <v>2020</v>
      </c>
      <c r="C331" s="18">
        <v>2017</v>
      </c>
    </row>
    <row r="332" spans="1:3" x14ac:dyDescent="0.25">
      <c r="A332" s="18">
        <v>50000000000</v>
      </c>
      <c r="B332" s="18">
        <v>2020</v>
      </c>
      <c r="C332" s="18">
        <v>2018</v>
      </c>
    </row>
    <row r="333" spans="1:3" x14ac:dyDescent="0.25">
      <c r="A333" s="18">
        <v>1000000000</v>
      </c>
      <c r="B333" s="18">
        <v>2020</v>
      </c>
      <c r="C333" s="18">
        <v>2018</v>
      </c>
    </row>
    <row r="334" spans="1:3" x14ac:dyDescent="0.25">
      <c r="A334" s="18">
        <v>20800000000</v>
      </c>
      <c r="B334" s="18">
        <v>2020</v>
      </c>
      <c r="C334" s="18">
        <v>2015</v>
      </c>
    </row>
    <row r="335" spans="1:3" x14ac:dyDescent="0.25">
      <c r="A335" s="18">
        <v>30700000000</v>
      </c>
      <c r="B335" s="18">
        <v>2020</v>
      </c>
      <c r="C335" s="18">
        <v>2016</v>
      </c>
    </row>
    <row r="336" spans="1:3" x14ac:dyDescent="0.25">
      <c r="A336" s="18">
        <v>200000000000</v>
      </c>
      <c r="B336" s="18">
        <v>2020</v>
      </c>
      <c r="C336" s="18">
        <v>2014</v>
      </c>
    </row>
    <row r="337" spans="1:3" x14ac:dyDescent="0.25">
      <c r="A337" s="18">
        <v>50000000000</v>
      </c>
      <c r="B337" s="18">
        <v>2020</v>
      </c>
      <c r="C337" s="18">
        <v>2018</v>
      </c>
    </row>
    <row r="338" spans="1:3" x14ac:dyDescent="0.25">
      <c r="A338" s="18">
        <v>26000000000</v>
      </c>
      <c r="B338" s="18">
        <v>2020</v>
      </c>
      <c r="C338" s="18">
        <v>2017</v>
      </c>
    </row>
    <row r="339" spans="1:3" x14ac:dyDescent="0.25">
      <c r="A339" s="18">
        <v>50000000000</v>
      </c>
      <c r="B339" s="18">
        <v>2020</v>
      </c>
      <c r="C339" s="18">
        <v>2016</v>
      </c>
    </row>
    <row r="340" spans="1:3" x14ac:dyDescent="0.25">
      <c r="A340" s="18">
        <v>50100000000</v>
      </c>
      <c r="B340" s="18">
        <v>2020</v>
      </c>
      <c r="C340" s="18">
        <v>2017</v>
      </c>
    </row>
    <row r="341" spans="1:3" x14ac:dyDescent="0.25">
      <c r="A341" s="18">
        <v>20000000000</v>
      </c>
      <c r="B341" s="18">
        <v>2020</v>
      </c>
      <c r="C341" s="18">
        <v>2018</v>
      </c>
    </row>
    <row r="342" spans="1:3" x14ac:dyDescent="0.25">
      <c r="A342" s="18">
        <v>4000000000</v>
      </c>
      <c r="B342" s="18">
        <v>2020</v>
      </c>
      <c r="C342" s="18">
        <v>2016</v>
      </c>
    </row>
    <row r="343" spans="1:3" x14ac:dyDescent="0.25">
      <c r="A343" s="18">
        <v>25000000000</v>
      </c>
      <c r="B343" s="18">
        <v>2020</v>
      </c>
      <c r="C343" s="18">
        <v>2015</v>
      </c>
    </row>
    <row r="344" spans="1:3" x14ac:dyDescent="0.25">
      <c r="A344" s="18">
        <v>13000000000</v>
      </c>
      <c r="B344" s="18">
        <v>2020</v>
      </c>
      <c r="C344" s="18">
        <v>2016</v>
      </c>
    </row>
    <row r="345" spans="1:3" x14ac:dyDescent="0.25">
      <c r="A345" s="18">
        <v>3500000000</v>
      </c>
      <c r="B345" s="18">
        <v>2020</v>
      </c>
      <c r="C345" s="18">
        <v>2016</v>
      </c>
    </row>
    <row r="346" spans="1:3" x14ac:dyDescent="0.25">
      <c r="A346" s="18">
        <v>411000000</v>
      </c>
      <c r="B346" s="18">
        <v>2020</v>
      </c>
      <c r="C346" s="18">
        <v>2016</v>
      </c>
    </row>
    <row r="347" spans="1:3" x14ac:dyDescent="0.25">
      <c r="A347" s="18">
        <v>646000000</v>
      </c>
      <c r="B347" s="18">
        <v>2020</v>
      </c>
      <c r="C347" s="18">
        <v>2016</v>
      </c>
    </row>
    <row r="348" spans="1:3" x14ac:dyDescent="0.25">
      <c r="A348" s="18">
        <v>9700000000</v>
      </c>
      <c r="B348" s="18">
        <v>2020</v>
      </c>
      <c r="C348" s="18">
        <v>2016</v>
      </c>
    </row>
    <row r="349" spans="1:3" x14ac:dyDescent="0.25">
      <c r="A349" s="18">
        <v>20800000000</v>
      </c>
      <c r="B349" s="18">
        <v>2020</v>
      </c>
      <c r="C349" s="18">
        <v>2015</v>
      </c>
    </row>
    <row r="350" spans="1:3" x14ac:dyDescent="0.25">
      <c r="A350" s="18">
        <v>200000000000</v>
      </c>
      <c r="B350" s="18">
        <v>2020</v>
      </c>
      <c r="C350" s="18">
        <v>2016</v>
      </c>
    </row>
    <row r="351" spans="1:3" x14ac:dyDescent="0.25">
      <c r="A351" s="18">
        <v>50100000000</v>
      </c>
      <c r="B351" s="18">
        <v>2020</v>
      </c>
      <c r="C351" s="18">
        <v>2016</v>
      </c>
    </row>
    <row r="352" spans="1:3" x14ac:dyDescent="0.25">
      <c r="A352" s="18">
        <v>8000000000</v>
      </c>
      <c r="B352" s="18">
        <v>2020</v>
      </c>
      <c r="C352" s="18">
        <v>2014</v>
      </c>
    </row>
    <row r="353" spans="1:3" x14ac:dyDescent="0.25">
      <c r="A353" s="18">
        <v>50000000000</v>
      </c>
      <c r="B353" s="18">
        <v>2020</v>
      </c>
      <c r="C353" s="18">
        <v>2018</v>
      </c>
    </row>
    <row r="354" spans="1:3" x14ac:dyDescent="0.25">
      <c r="A354" s="18">
        <v>23200000000</v>
      </c>
      <c r="B354" s="18">
        <v>2021</v>
      </c>
      <c r="C354" s="18">
        <v>2018</v>
      </c>
    </row>
    <row r="355" spans="1:3" x14ac:dyDescent="0.25">
      <c r="A355" s="18">
        <v>28000000000</v>
      </c>
      <c r="B355" s="18">
        <v>2021</v>
      </c>
      <c r="C355" s="18">
        <v>2017</v>
      </c>
    </row>
    <row r="356" spans="1:3" x14ac:dyDescent="0.25">
      <c r="A356" s="18">
        <v>16000000000</v>
      </c>
      <c r="B356" s="18">
        <v>2021</v>
      </c>
      <c r="C356" s="18">
        <v>2017</v>
      </c>
    </row>
    <row r="357" spans="1:3" x14ac:dyDescent="0.25">
      <c r="A357" s="18">
        <v>28000000000</v>
      </c>
      <c r="B357" s="18">
        <v>2021</v>
      </c>
      <c r="C357" s="18">
        <v>2017</v>
      </c>
    </row>
    <row r="358" spans="1:3" x14ac:dyDescent="0.25">
      <c r="A358" s="18">
        <v>28000000000</v>
      </c>
      <c r="B358" s="18">
        <v>2021</v>
      </c>
      <c r="C358" s="18">
        <v>2017</v>
      </c>
    </row>
    <row r="359" spans="1:3" x14ac:dyDescent="0.25">
      <c r="A359" s="18">
        <v>28000000000</v>
      </c>
      <c r="B359" s="18">
        <v>2021</v>
      </c>
      <c r="C359" s="18">
        <v>2016</v>
      </c>
    </row>
    <row r="360" spans="1:3" x14ac:dyDescent="0.25">
      <c r="A360" s="18">
        <v>28000000000</v>
      </c>
      <c r="B360" s="18">
        <v>2021</v>
      </c>
      <c r="C360" s="18">
        <v>2017</v>
      </c>
    </row>
    <row r="361" spans="1:3" x14ac:dyDescent="0.25">
      <c r="A361" s="18">
        <v>28000000000</v>
      </c>
      <c r="B361" s="18">
        <v>2021</v>
      </c>
      <c r="C361" s="18">
        <v>2017</v>
      </c>
    </row>
    <row r="362" spans="1:3" x14ac:dyDescent="0.25">
      <c r="A362" s="18">
        <v>16000000000</v>
      </c>
      <c r="B362" s="18">
        <v>2021</v>
      </c>
      <c r="C362" s="18">
        <v>2017</v>
      </c>
    </row>
    <row r="363" spans="1:3" x14ac:dyDescent="0.25">
      <c r="A363" s="18">
        <v>28000000000</v>
      </c>
      <c r="B363" s="18">
        <v>2021</v>
      </c>
      <c r="C363" s="18">
        <v>2018</v>
      </c>
    </row>
    <row r="364" spans="1:3" x14ac:dyDescent="0.25">
      <c r="A364" s="18">
        <v>26000000000</v>
      </c>
      <c r="B364" s="18">
        <v>2021</v>
      </c>
      <c r="C364" s="18">
        <v>2015</v>
      </c>
    </row>
    <row r="365" spans="1:3" x14ac:dyDescent="0.25">
      <c r="A365" s="18">
        <v>35820000000</v>
      </c>
      <c r="B365" s="18">
        <v>2021</v>
      </c>
      <c r="C365" s="18">
        <v>2016</v>
      </c>
    </row>
    <row r="366" spans="1:3" x14ac:dyDescent="0.25">
      <c r="A366" s="18">
        <v>9700000000</v>
      </c>
      <c r="B366" s="18">
        <v>2021</v>
      </c>
      <c r="C366" s="18">
        <v>2017</v>
      </c>
    </row>
    <row r="367" spans="1:3" x14ac:dyDescent="0.25">
      <c r="A367" s="18">
        <v>380000000</v>
      </c>
      <c r="B367" s="18">
        <v>2021</v>
      </c>
      <c r="C367" s="18">
        <v>2017</v>
      </c>
    </row>
    <row r="368" spans="1:3" x14ac:dyDescent="0.25">
      <c r="A368" s="18">
        <v>28000000000</v>
      </c>
      <c r="B368" s="18">
        <v>2021</v>
      </c>
      <c r="C368" s="18">
        <v>2018</v>
      </c>
    </row>
    <row r="369" spans="1:3" x14ac:dyDescent="0.25">
      <c r="A369" s="18">
        <v>28000000000</v>
      </c>
      <c r="B369" s="18">
        <v>2021</v>
      </c>
      <c r="C369" s="18">
        <v>2016</v>
      </c>
    </row>
    <row r="370" spans="1:3" x14ac:dyDescent="0.25">
      <c r="A370" s="18">
        <v>28000000000</v>
      </c>
      <c r="B370" s="18">
        <v>2021</v>
      </c>
      <c r="C370" s="18">
        <v>2017</v>
      </c>
    </row>
    <row r="371" spans="1:3" x14ac:dyDescent="0.25">
      <c r="A371" s="18">
        <v>28000000000000</v>
      </c>
      <c r="B371" s="18">
        <v>2021</v>
      </c>
      <c r="C371" s="18">
        <v>2016</v>
      </c>
    </row>
    <row r="372" spans="1:3" x14ac:dyDescent="0.25">
      <c r="A372" s="18">
        <v>68000000000</v>
      </c>
      <c r="B372" s="18">
        <v>2022</v>
      </c>
      <c r="C372" s="18">
        <v>2017</v>
      </c>
    </row>
    <row r="373" spans="1:3" x14ac:dyDescent="0.25">
      <c r="A373" s="18">
        <v>36400000000</v>
      </c>
      <c r="B373" s="18">
        <v>2022</v>
      </c>
      <c r="C373" s="18">
        <v>2014</v>
      </c>
    </row>
    <row r="374" spans="1:3" x14ac:dyDescent="0.25">
      <c r="A374" s="18">
        <v>11300000000</v>
      </c>
      <c r="B374" s="18">
        <v>2022</v>
      </c>
      <c r="C374" s="18">
        <v>2014</v>
      </c>
    </row>
    <row r="375" spans="1:3" x14ac:dyDescent="0.25">
      <c r="A375" s="18">
        <v>2600000000</v>
      </c>
      <c r="B375" s="18">
        <v>2022</v>
      </c>
      <c r="C375" s="18">
        <v>2014</v>
      </c>
    </row>
    <row r="376" spans="1:3" x14ac:dyDescent="0.25">
      <c r="A376" s="18">
        <v>1300000000</v>
      </c>
      <c r="B376" s="18">
        <v>2022</v>
      </c>
      <c r="C376" s="18">
        <v>2014</v>
      </c>
    </row>
    <row r="377" spans="1:3" x14ac:dyDescent="0.25">
      <c r="A377" s="18">
        <v>800000000</v>
      </c>
      <c r="B377" s="18">
        <v>2022</v>
      </c>
      <c r="C377" s="18">
        <v>2014</v>
      </c>
    </row>
    <row r="378" spans="1:3" x14ac:dyDescent="0.25">
      <c r="A378" s="18">
        <v>10100000000</v>
      </c>
      <c r="B378" s="18">
        <v>2022</v>
      </c>
      <c r="C378" s="18">
        <v>2014</v>
      </c>
    </row>
    <row r="379" spans="1:3" x14ac:dyDescent="0.25">
      <c r="A379" s="18">
        <v>4000000</v>
      </c>
      <c r="B379" s="18">
        <v>2022</v>
      </c>
      <c r="C379" s="18">
        <v>2014</v>
      </c>
    </row>
    <row r="380" spans="1:3" x14ac:dyDescent="0.25">
      <c r="A380" s="18">
        <v>10300000000</v>
      </c>
      <c r="B380" s="18">
        <v>2022</v>
      </c>
      <c r="C380" s="18">
        <v>2014</v>
      </c>
    </row>
    <row r="381" spans="1:3" x14ac:dyDescent="0.25">
      <c r="A381" s="18">
        <v>25400000000</v>
      </c>
      <c r="B381" s="18">
        <v>2022</v>
      </c>
      <c r="C381" s="18">
        <v>2018</v>
      </c>
    </row>
    <row r="382" spans="1:3" x14ac:dyDescent="0.25">
      <c r="A382" s="18">
        <v>500</v>
      </c>
      <c r="B382" s="18">
        <v>2022</v>
      </c>
      <c r="C382" s="18">
        <v>2015</v>
      </c>
    </row>
    <row r="383" spans="1:3" x14ac:dyDescent="0.25">
      <c r="A383" s="18">
        <v>50000000000</v>
      </c>
      <c r="B383" s="18">
        <v>2022</v>
      </c>
      <c r="C383" s="18">
        <v>2016</v>
      </c>
    </row>
    <row r="384" spans="1:3" x14ac:dyDescent="0.25">
      <c r="A384" s="18">
        <v>134000000000</v>
      </c>
      <c r="B384" s="18">
        <v>2022</v>
      </c>
      <c r="C384" s="18">
        <v>2018</v>
      </c>
    </row>
    <row r="385" spans="1:3" x14ac:dyDescent="0.25">
      <c r="A385" s="18">
        <v>14000000000</v>
      </c>
      <c r="B385" s="18">
        <v>2022</v>
      </c>
      <c r="C385" s="18">
        <v>2014</v>
      </c>
    </row>
    <row r="386" spans="1:3" x14ac:dyDescent="0.25">
      <c r="A386" s="18">
        <v>18000000000</v>
      </c>
      <c r="B386" s="18">
        <v>2022</v>
      </c>
      <c r="C386" s="18">
        <v>2018</v>
      </c>
    </row>
    <row r="387" spans="1:3" x14ac:dyDescent="0.25">
      <c r="A387" s="18">
        <v>1500000000</v>
      </c>
      <c r="B387" s="18">
        <v>2022</v>
      </c>
      <c r="C387" s="18">
        <v>2018</v>
      </c>
    </row>
    <row r="388" spans="1:3" x14ac:dyDescent="0.25">
      <c r="A388" s="18">
        <v>14000000000</v>
      </c>
      <c r="B388" s="18">
        <v>2022</v>
      </c>
      <c r="C388" s="18">
        <v>2014</v>
      </c>
    </row>
    <row r="389" spans="1:3" x14ac:dyDescent="0.25">
      <c r="A389" s="18">
        <v>1100000000</v>
      </c>
      <c r="B389" s="18">
        <v>2022</v>
      </c>
      <c r="C389" s="18">
        <v>2016</v>
      </c>
    </row>
    <row r="390" spans="1:3" x14ac:dyDescent="0.25">
      <c r="A390" s="18">
        <v>500</v>
      </c>
      <c r="B390" s="18">
        <v>2022</v>
      </c>
      <c r="C390" s="18">
        <v>2016</v>
      </c>
    </row>
    <row r="391" spans="1:3" x14ac:dyDescent="0.25">
      <c r="A391" s="18">
        <v>29000000000</v>
      </c>
      <c r="B391" s="18">
        <v>2022</v>
      </c>
      <c r="C391" s="18">
        <v>2015</v>
      </c>
    </row>
    <row r="392" spans="1:3" x14ac:dyDescent="0.25">
      <c r="A392" s="18">
        <v>36400000000</v>
      </c>
      <c r="B392" s="18">
        <v>2022</v>
      </c>
      <c r="C392" s="18">
        <v>2014</v>
      </c>
    </row>
    <row r="393" spans="1:3" x14ac:dyDescent="0.25">
      <c r="A393" s="18">
        <v>11300000000</v>
      </c>
      <c r="B393" s="18">
        <v>2022</v>
      </c>
      <c r="C393" s="18">
        <v>2014</v>
      </c>
    </row>
    <row r="394" spans="1:3" x14ac:dyDescent="0.25">
      <c r="A394" s="18">
        <v>2600000000</v>
      </c>
      <c r="B394" s="18">
        <v>2022</v>
      </c>
      <c r="C394" s="18">
        <v>2014</v>
      </c>
    </row>
    <row r="395" spans="1:3" x14ac:dyDescent="0.25">
      <c r="A395" s="18">
        <v>1300000000</v>
      </c>
      <c r="B395" s="18">
        <v>2022</v>
      </c>
      <c r="C395" s="18">
        <v>2014</v>
      </c>
    </row>
    <row r="396" spans="1:3" x14ac:dyDescent="0.25">
      <c r="A396" s="18">
        <v>800000000</v>
      </c>
      <c r="B396" s="18">
        <v>2022</v>
      </c>
      <c r="C396" s="18">
        <v>2014</v>
      </c>
    </row>
    <row r="397" spans="1:3" x14ac:dyDescent="0.25">
      <c r="A397" s="18">
        <v>10100000000</v>
      </c>
      <c r="B397" s="18">
        <v>2022</v>
      </c>
      <c r="C397" s="18">
        <v>2014</v>
      </c>
    </row>
    <row r="398" spans="1:3" x14ac:dyDescent="0.25">
      <c r="A398" s="18">
        <v>4000000</v>
      </c>
      <c r="B398" s="18">
        <v>2022</v>
      </c>
      <c r="C398" s="18">
        <v>2014</v>
      </c>
    </row>
    <row r="399" spans="1:3" x14ac:dyDescent="0.25">
      <c r="A399" s="18">
        <v>10300000000</v>
      </c>
      <c r="B399" s="18">
        <v>2022</v>
      </c>
      <c r="C399" s="18">
        <v>2014</v>
      </c>
    </row>
    <row r="400" spans="1:3" x14ac:dyDescent="0.25">
      <c r="A400" s="18">
        <v>42620000000</v>
      </c>
      <c r="B400" s="18">
        <v>2022</v>
      </c>
      <c r="C400" s="18">
        <v>2016</v>
      </c>
    </row>
    <row r="401" spans="1:3" x14ac:dyDescent="0.25">
      <c r="A401" s="18">
        <v>134000000000</v>
      </c>
      <c r="B401" s="18">
        <v>2022</v>
      </c>
      <c r="C401" s="18">
        <v>2018</v>
      </c>
    </row>
    <row r="402" spans="1:3" x14ac:dyDescent="0.25">
      <c r="A402" s="18">
        <v>27900000000</v>
      </c>
      <c r="B402" s="18">
        <v>2023</v>
      </c>
      <c r="C402" s="18">
        <v>2018</v>
      </c>
    </row>
    <row r="403" spans="1:3" x14ac:dyDescent="0.25">
      <c r="A403" s="18">
        <v>51110000000</v>
      </c>
      <c r="B403" s="18">
        <v>2023</v>
      </c>
      <c r="C403" s="18">
        <v>2016</v>
      </c>
    </row>
    <row r="404" spans="1:3" x14ac:dyDescent="0.25">
      <c r="A404" s="18">
        <v>27000000000</v>
      </c>
      <c r="B404" s="18">
        <v>2024</v>
      </c>
      <c r="C404" s="18">
        <v>2015</v>
      </c>
    </row>
    <row r="405" spans="1:3" x14ac:dyDescent="0.25">
      <c r="A405" s="18">
        <v>30900000000</v>
      </c>
      <c r="B405" s="18">
        <v>2024</v>
      </c>
      <c r="C405" s="18">
        <v>2018</v>
      </c>
    </row>
    <row r="406" spans="1:3" x14ac:dyDescent="0.25">
      <c r="A406" s="18">
        <v>75400000000</v>
      </c>
      <c r="B406" s="18">
        <v>2024</v>
      </c>
      <c r="C406" s="18">
        <v>2017</v>
      </c>
    </row>
    <row r="407" spans="1:3" x14ac:dyDescent="0.25">
      <c r="A407" s="18">
        <v>62120000000</v>
      </c>
      <c r="B407" s="18">
        <v>2024</v>
      </c>
      <c r="C407" s="18">
        <v>2016</v>
      </c>
    </row>
    <row r="408" spans="1:3" x14ac:dyDescent="0.25">
      <c r="A408" s="18">
        <v>50000000000</v>
      </c>
      <c r="B408" s="18">
        <v>2025</v>
      </c>
      <c r="C408" s="18">
        <v>2018</v>
      </c>
    </row>
    <row r="409" spans="1:3" x14ac:dyDescent="0.25">
      <c r="A409" s="18">
        <v>50000000000</v>
      </c>
      <c r="B409" s="18">
        <v>2025</v>
      </c>
      <c r="C409" s="18">
        <v>2015</v>
      </c>
    </row>
    <row r="410" spans="1:3" x14ac:dyDescent="0.25">
      <c r="A410" s="18">
        <v>500000000000</v>
      </c>
      <c r="B410" s="18">
        <v>2025</v>
      </c>
      <c r="C410" s="18">
        <v>2015</v>
      </c>
    </row>
    <row r="411" spans="1:3" x14ac:dyDescent="0.25">
      <c r="A411" s="18">
        <v>34200000000</v>
      </c>
      <c r="B411" s="18">
        <v>2025</v>
      </c>
      <c r="C411" s="18">
        <v>2018</v>
      </c>
    </row>
    <row r="412" spans="1:3" x14ac:dyDescent="0.25">
      <c r="A412" s="18">
        <v>1300000000</v>
      </c>
      <c r="B412" s="18">
        <v>2025</v>
      </c>
      <c r="C412" s="18">
        <v>2015</v>
      </c>
    </row>
    <row r="413" spans="1:3" x14ac:dyDescent="0.25">
      <c r="A413" s="18">
        <v>500000000000</v>
      </c>
      <c r="B413" s="18">
        <v>2025</v>
      </c>
      <c r="C413" s="18">
        <v>2015</v>
      </c>
    </row>
    <row r="414" spans="1:3" x14ac:dyDescent="0.25">
      <c r="A414" s="18">
        <v>75440000000</v>
      </c>
      <c r="B414" s="18">
        <v>2025</v>
      </c>
      <c r="C414" s="18">
        <v>2018</v>
      </c>
    </row>
    <row r="415" spans="1:3" x14ac:dyDescent="0.25">
      <c r="A415" s="18">
        <v>4500000000</v>
      </c>
      <c r="B415" s="18">
        <v>2025</v>
      </c>
      <c r="C415" s="18">
        <v>2016</v>
      </c>
    </row>
    <row r="416" spans="1:3" x14ac:dyDescent="0.25">
      <c r="A416" s="18">
        <v>500000000000</v>
      </c>
      <c r="B416" s="18">
        <v>2025</v>
      </c>
      <c r="C416" s="18">
        <v>2015</v>
      </c>
    </row>
    <row r="417" spans="1:3" x14ac:dyDescent="0.25">
      <c r="A417" s="18">
        <v>25000000000</v>
      </c>
      <c r="B417" s="18">
        <v>2025</v>
      </c>
      <c r="C417" s="18">
        <v>2018</v>
      </c>
    </row>
    <row r="418" spans="1:3" x14ac:dyDescent="0.25">
      <c r="A418" s="18">
        <v>27000000000</v>
      </c>
      <c r="B418" s="18">
        <v>2025</v>
      </c>
      <c r="C418" s="18">
        <v>2015</v>
      </c>
    </row>
    <row r="419" spans="1:3" x14ac:dyDescent="0.25">
      <c r="A419" s="18">
        <v>2200000000</v>
      </c>
      <c r="B419" s="18">
        <v>2025</v>
      </c>
      <c r="C419" s="18">
        <v>2015</v>
      </c>
    </row>
    <row r="420" spans="1:3" x14ac:dyDescent="0.25">
      <c r="A420" s="18">
        <v>80000000000</v>
      </c>
      <c r="B420" s="18">
        <v>2025</v>
      </c>
      <c r="C420" s="18">
        <v>2018</v>
      </c>
    </row>
    <row r="421" spans="1:3" x14ac:dyDescent="0.25">
      <c r="A421" s="18">
        <v>50000000000</v>
      </c>
      <c r="B421" s="18">
        <v>2025</v>
      </c>
      <c r="C421" s="18">
        <v>2014</v>
      </c>
    </row>
    <row r="422" spans="1:3" x14ac:dyDescent="0.25">
      <c r="A422" s="18">
        <v>75400000000</v>
      </c>
      <c r="B422" s="18">
        <v>2025</v>
      </c>
      <c r="C422" s="18">
        <v>2017</v>
      </c>
    </row>
    <row r="423" spans="1:3" x14ac:dyDescent="0.25">
      <c r="A423" s="18">
        <v>75440000000</v>
      </c>
      <c r="B423" s="18">
        <v>2025</v>
      </c>
      <c r="C423" s="18">
        <v>2018</v>
      </c>
    </row>
    <row r="424" spans="1:3" x14ac:dyDescent="0.25">
      <c r="A424" s="18">
        <v>50000000000</v>
      </c>
      <c r="B424" s="18">
        <v>2025</v>
      </c>
      <c r="C424" s="18">
        <v>2016</v>
      </c>
    </row>
    <row r="425" spans="1:3" x14ac:dyDescent="0.25">
      <c r="A425" s="18">
        <v>75400000000</v>
      </c>
      <c r="B425" s="18">
        <v>2025</v>
      </c>
      <c r="C425" s="18">
        <v>2017</v>
      </c>
    </row>
    <row r="426" spans="1:3" x14ac:dyDescent="0.25">
      <c r="A426" s="18">
        <v>25000000000</v>
      </c>
      <c r="B426" s="18">
        <v>2025</v>
      </c>
      <c r="C426" s="18">
        <v>2018</v>
      </c>
    </row>
    <row r="427" spans="1:3" x14ac:dyDescent="0.25">
      <c r="A427" s="18">
        <v>11400000000</v>
      </c>
      <c r="B427" s="18">
        <v>2025</v>
      </c>
      <c r="C427" s="18">
        <v>2018</v>
      </c>
    </row>
    <row r="428" spans="1:3" x14ac:dyDescent="0.25">
      <c r="A428" s="18">
        <v>13700000000</v>
      </c>
      <c r="B428" s="18">
        <v>2025</v>
      </c>
      <c r="C428" s="18">
        <v>2018</v>
      </c>
    </row>
    <row r="429" spans="1:3" x14ac:dyDescent="0.25">
      <c r="A429" s="18">
        <v>5800000000</v>
      </c>
      <c r="B429" s="18">
        <v>2025</v>
      </c>
      <c r="C429" s="18">
        <v>2018</v>
      </c>
    </row>
    <row r="430" spans="1:3" x14ac:dyDescent="0.25">
      <c r="A430" s="18">
        <v>1300000000</v>
      </c>
      <c r="B430" s="18">
        <v>2025</v>
      </c>
      <c r="C430" s="18">
        <v>2018</v>
      </c>
    </row>
    <row r="431" spans="1:3" x14ac:dyDescent="0.25">
      <c r="A431" s="18">
        <v>5600000000</v>
      </c>
      <c r="B431" s="18">
        <v>2025</v>
      </c>
      <c r="C431" s="18">
        <v>2018</v>
      </c>
    </row>
    <row r="432" spans="1:3" x14ac:dyDescent="0.25">
      <c r="A432" s="18">
        <v>1400000000</v>
      </c>
      <c r="B432" s="18">
        <v>2025</v>
      </c>
      <c r="C432" s="18">
        <v>2018</v>
      </c>
    </row>
    <row r="433" spans="1:3" x14ac:dyDescent="0.25">
      <c r="A433" s="18">
        <v>10900000000</v>
      </c>
      <c r="B433" s="18">
        <v>2025</v>
      </c>
      <c r="C433" s="18">
        <v>2018</v>
      </c>
    </row>
    <row r="434" spans="1:3" x14ac:dyDescent="0.25">
      <c r="A434" s="18">
        <v>75440000000</v>
      </c>
      <c r="B434" s="18">
        <v>2025</v>
      </c>
      <c r="C434" s="18">
        <v>2016</v>
      </c>
    </row>
    <row r="435" spans="1:3" x14ac:dyDescent="0.25">
      <c r="A435" s="18">
        <v>50000000000</v>
      </c>
      <c r="B435" s="18">
        <v>2025</v>
      </c>
      <c r="C435" s="18">
        <v>2015</v>
      </c>
    </row>
    <row r="436" spans="1:3" x14ac:dyDescent="0.25">
      <c r="A436" s="18">
        <v>75400000000</v>
      </c>
      <c r="B436" s="18">
        <v>2025</v>
      </c>
      <c r="C436" s="18">
        <v>2017</v>
      </c>
    </row>
    <row r="437" spans="1:3" x14ac:dyDescent="0.25">
      <c r="A437" s="18">
        <v>75400000000</v>
      </c>
      <c r="B437" s="18">
        <v>2025</v>
      </c>
      <c r="C437" s="18">
        <v>2017</v>
      </c>
    </row>
    <row r="438" spans="1:3" x14ac:dyDescent="0.25">
      <c r="A438" s="18">
        <v>75400000000</v>
      </c>
      <c r="B438" s="18">
        <v>2025</v>
      </c>
      <c r="C438" s="18">
        <v>2016</v>
      </c>
    </row>
    <row r="439" spans="1:3" x14ac:dyDescent="0.25">
      <c r="A439" s="18">
        <v>20000000000</v>
      </c>
      <c r="B439" s="18">
        <v>2026</v>
      </c>
      <c r="C439" s="18">
        <v>2017</v>
      </c>
    </row>
    <row r="440" spans="1:3" x14ac:dyDescent="0.25">
      <c r="A440" s="18">
        <v>100000000000</v>
      </c>
      <c r="B440" s="18">
        <v>2050</v>
      </c>
      <c r="C440" s="18">
        <v>2018</v>
      </c>
    </row>
    <row r="441" spans="1:3" x14ac:dyDescent="0.25">
      <c r="A441" s="18">
        <v>600000000</v>
      </c>
      <c r="B441" s="18" t="s">
        <v>26</v>
      </c>
      <c r="C441" s="18">
        <v>2017</v>
      </c>
    </row>
    <row r="442" spans="1:3" x14ac:dyDescent="0.25">
      <c r="A442" s="18" t="s">
        <v>14</v>
      </c>
      <c r="B442" s="18" t="s">
        <v>15</v>
      </c>
      <c r="C442" s="18" t="s">
        <v>16</v>
      </c>
    </row>
    <row r="445" spans="1:3" x14ac:dyDescent="0.25">
      <c r="A445" s="18">
        <v>16000000000</v>
      </c>
      <c r="C445" s="18">
        <v>2016</v>
      </c>
    </row>
    <row r="446" spans="1:3" x14ac:dyDescent="0.25">
      <c r="A446" s="18">
        <v>600000000</v>
      </c>
      <c r="C446" s="18">
        <v>2017</v>
      </c>
    </row>
    <row r="447" spans="1:3" x14ac:dyDescent="0.25">
      <c r="A447" s="18">
        <v>217000000000</v>
      </c>
      <c r="C447" s="18">
        <v>2017</v>
      </c>
    </row>
    <row r="448" spans="1:3" x14ac:dyDescent="0.25">
      <c r="A448" s="18">
        <v>80000000000</v>
      </c>
      <c r="C448" s="18">
        <v>2025</v>
      </c>
    </row>
  </sheetData>
  <sortState ref="A1:C1701">
    <sortCondition ref="B1:B1701"/>
  </sortState>
  <pageMargins left="0.7" right="0.7" top="0.78740157499999996" bottom="0.78740157499999996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57C4B-6ACA-475C-8D0B-26045C2369F2}">
  <dimension ref="B1:Y441"/>
  <sheetViews>
    <sheetView tabSelected="1" topLeftCell="A36" workbookViewId="0">
      <selection activeCell="H61" sqref="H61"/>
    </sheetView>
  </sheetViews>
  <sheetFormatPr baseColWidth="10" defaultRowHeight="15" x14ac:dyDescent="0.25"/>
  <cols>
    <col min="2" max="2" width="18.28515625" style="2" customWidth="1"/>
    <col min="3" max="3" width="18.7109375" style="2" customWidth="1"/>
    <col min="4" max="4" width="25" style="2" customWidth="1"/>
    <col min="5" max="5" width="11.140625" customWidth="1"/>
    <col min="8" max="8" width="19.85546875" customWidth="1"/>
    <col min="9" max="10" width="12" bestFit="1" customWidth="1"/>
    <col min="17" max="17" width="12" bestFit="1" customWidth="1"/>
  </cols>
  <sheetData>
    <row r="1" spans="2:24" s="2" customFormat="1" x14ac:dyDescent="0.25">
      <c r="B1" s="2">
        <v>9000000000</v>
      </c>
      <c r="C1" s="2">
        <v>2011</v>
      </c>
      <c r="D1" s="2">
        <v>2011</v>
      </c>
      <c r="E1" s="2">
        <f t="shared" ref="E1:E64" si="0">C:C-D:D</f>
        <v>0</v>
      </c>
      <c r="F1" s="2">
        <f t="shared" ref="F1:F64" si="1">ABS(E1)</f>
        <v>0</v>
      </c>
      <c r="H1" s="3">
        <v>0</v>
      </c>
      <c r="I1" s="3">
        <v>1</v>
      </c>
      <c r="J1" s="3">
        <v>2</v>
      </c>
      <c r="K1" s="3">
        <v>3</v>
      </c>
      <c r="L1" s="3">
        <v>4</v>
      </c>
      <c r="M1" s="3">
        <v>5</v>
      </c>
      <c r="N1" s="3">
        <v>6</v>
      </c>
      <c r="O1" s="3">
        <v>7</v>
      </c>
      <c r="P1" s="3">
        <v>8</v>
      </c>
      <c r="Q1" s="3">
        <v>9</v>
      </c>
      <c r="R1" s="3">
        <v>10</v>
      </c>
      <c r="S1" s="3">
        <v>11</v>
      </c>
      <c r="T1" s="3">
        <v>12</v>
      </c>
      <c r="U1" s="3">
        <v>13</v>
      </c>
      <c r="V1" s="3">
        <v>23</v>
      </c>
      <c r="W1" s="3">
        <v>66</v>
      </c>
      <c r="X1" s="3">
        <v>68</v>
      </c>
    </row>
    <row r="2" spans="2:24" x14ac:dyDescent="0.25">
      <c r="B2" s="2">
        <v>6000000000</v>
      </c>
      <c r="C2" s="2">
        <v>2011</v>
      </c>
      <c r="D2" s="2">
        <v>2011</v>
      </c>
      <c r="E2">
        <f t="shared" si="0"/>
        <v>0</v>
      </c>
      <c r="F2" s="2">
        <f t="shared" si="1"/>
        <v>0</v>
      </c>
      <c r="H2" s="2">
        <v>9000000000</v>
      </c>
      <c r="I2" s="2">
        <v>8700000</v>
      </c>
      <c r="J2" s="2">
        <v>1900000</v>
      </c>
      <c r="K2" s="2">
        <v>8700000000</v>
      </c>
      <c r="L2" s="2">
        <v>12500000000</v>
      </c>
      <c r="M2" s="2">
        <v>700000000</v>
      </c>
      <c r="N2" s="2">
        <v>2000000000</v>
      </c>
      <c r="O2" s="2">
        <v>20000000000</v>
      </c>
      <c r="P2" s="2">
        <v>500000000</v>
      </c>
      <c r="Q2" s="2">
        <v>6000000000</v>
      </c>
      <c r="R2" s="2">
        <v>2000000000</v>
      </c>
      <c r="S2" s="2">
        <v>500000000</v>
      </c>
      <c r="T2" s="2">
        <v>500000000</v>
      </c>
      <c r="U2" s="2">
        <v>500000000</v>
      </c>
      <c r="V2" s="2">
        <v>100000000</v>
      </c>
      <c r="W2" s="2">
        <v>5000</v>
      </c>
      <c r="X2">
        <v>5000</v>
      </c>
    </row>
    <row r="3" spans="2:24" x14ac:dyDescent="0.25">
      <c r="B3" s="2">
        <v>10000000000</v>
      </c>
      <c r="C3" s="2">
        <v>2014</v>
      </c>
      <c r="D3" s="2">
        <v>2014</v>
      </c>
      <c r="E3" s="2">
        <f t="shared" si="0"/>
        <v>0</v>
      </c>
      <c r="F3" s="2">
        <f t="shared" si="1"/>
        <v>0</v>
      </c>
      <c r="H3" s="2">
        <v>6000000000</v>
      </c>
      <c r="I3" s="2">
        <v>10000000</v>
      </c>
      <c r="J3" s="2">
        <v>8700000000</v>
      </c>
      <c r="K3" s="2">
        <v>8700000000</v>
      </c>
      <c r="L3" s="2">
        <v>2000000000</v>
      </c>
      <c r="M3" s="2">
        <v>25000000000</v>
      </c>
      <c r="N3" s="2">
        <v>8700000000</v>
      </c>
      <c r="O3" s="2">
        <v>24000000000</v>
      </c>
      <c r="P3" s="2">
        <v>500000000</v>
      </c>
      <c r="Q3" s="2">
        <v>50000000000</v>
      </c>
      <c r="R3" s="2">
        <v>50000000000</v>
      </c>
      <c r="S3" s="2">
        <v>50000000000</v>
      </c>
      <c r="T3" s="2">
        <v>2000000000</v>
      </c>
    </row>
    <row r="4" spans="2:24" x14ac:dyDescent="0.25">
      <c r="B4" s="2">
        <v>4900000000</v>
      </c>
      <c r="C4" s="2">
        <v>2015</v>
      </c>
      <c r="D4" s="2">
        <v>2015</v>
      </c>
      <c r="E4" s="2">
        <f t="shared" si="0"/>
        <v>0</v>
      </c>
      <c r="F4" s="2">
        <f t="shared" si="1"/>
        <v>0</v>
      </c>
      <c r="H4" s="2">
        <v>10000000000</v>
      </c>
      <c r="I4" s="2">
        <v>14400000000</v>
      </c>
      <c r="J4" s="2">
        <v>9000000000</v>
      </c>
      <c r="K4" s="2">
        <v>3030000000</v>
      </c>
      <c r="L4" s="2">
        <v>1900000000</v>
      </c>
      <c r="M4" s="2">
        <v>50000000000</v>
      </c>
      <c r="N4" s="2">
        <v>28000000000</v>
      </c>
      <c r="O4" s="2">
        <v>24000000000</v>
      </c>
      <c r="P4" s="2">
        <v>36400000000</v>
      </c>
      <c r="Q4" s="2">
        <v>50000000000</v>
      </c>
      <c r="R4" s="2">
        <v>500000000000</v>
      </c>
      <c r="T4" s="2">
        <v>2000000000</v>
      </c>
    </row>
    <row r="5" spans="2:24" x14ac:dyDescent="0.25">
      <c r="B5" s="2">
        <v>5000000000</v>
      </c>
      <c r="C5" s="2">
        <v>2015</v>
      </c>
      <c r="D5" s="2">
        <v>2015</v>
      </c>
      <c r="E5" s="2">
        <f t="shared" si="0"/>
        <v>0</v>
      </c>
      <c r="F5" s="2">
        <f t="shared" si="1"/>
        <v>0</v>
      </c>
      <c r="H5" s="2">
        <v>4900000000</v>
      </c>
      <c r="I5" s="2">
        <v>14400000000</v>
      </c>
      <c r="J5" s="2">
        <v>11200000000</v>
      </c>
      <c r="K5" s="2">
        <v>13900000000</v>
      </c>
      <c r="L5" s="2">
        <v>42100000000</v>
      </c>
      <c r="M5" s="2">
        <v>25000000000</v>
      </c>
      <c r="N5" s="2">
        <v>50000000000</v>
      </c>
      <c r="O5" s="2">
        <v>500</v>
      </c>
      <c r="P5" s="2">
        <v>11300000000</v>
      </c>
      <c r="Q5" s="2">
        <v>50000000000</v>
      </c>
      <c r="R5" s="2">
        <v>1300000000</v>
      </c>
    </row>
    <row r="6" spans="2:24" x14ac:dyDescent="0.25">
      <c r="B6" s="2">
        <v>1900000000</v>
      </c>
      <c r="C6" s="2">
        <v>2015</v>
      </c>
      <c r="D6" s="2">
        <v>2015</v>
      </c>
      <c r="E6" s="2">
        <f t="shared" si="0"/>
        <v>0</v>
      </c>
      <c r="F6" s="2">
        <f t="shared" si="1"/>
        <v>0</v>
      </c>
      <c r="H6" s="2">
        <v>5000000000</v>
      </c>
      <c r="I6" s="2">
        <v>15000000000</v>
      </c>
      <c r="J6" s="2">
        <v>11200000000</v>
      </c>
      <c r="K6" s="2">
        <v>9400000</v>
      </c>
      <c r="L6" s="2">
        <v>42100000000</v>
      </c>
      <c r="M6" s="2">
        <v>50000000000</v>
      </c>
      <c r="N6" s="2">
        <v>25000000000</v>
      </c>
      <c r="O6" s="2">
        <v>29000000000</v>
      </c>
      <c r="P6" s="2">
        <v>2600000000</v>
      </c>
      <c r="Q6" s="2">
        <v>24000000000</v>
      </c>
      <c r="R6" s="2">
        <v>500000000000</v>
      </c>
    </row>
    <row r="7" spans="2:24" x14ac:dyDescent="0.25">
      <c r="B7" s="2">
        <v>18200000000</v>
      </c>
      <c r="C7" s="2">
        <v>2015</v>
      </c>
      <c r="D7" s="2">
        <v>2015</v>
      </c>
      <c r="E7" s="2">
        <f t="shared" si="0"/>
        <v>0</v>
      </c>
      <c r="F7" s="2">
        <f t="shared" si="1"/>
        <v>0</v>
      </c>
      <c r="H7" s="2">
        <v>1900000000</v>
      </c>
      <c r="I7" s="2">
        <v>15000000000</v>
      </c>
      <c r="J7" s="2">
        <v>3750000000</v>
      </c>
      <c r="K7" s="2">
        <v>34800000000</v>
      </c>
      <c r="L7" s="2">
        <v>42100000000</v>
      </c>
      <c r="M7" s="2">
        <v>50000000000</v>
      </c>
      <c r="N7" s="2">
        <v>12000000000</v>
      </c>
      <c r="O7" s="2">
        <v>51110000000</v>
      </c>
      <c r="P7" s="2">
        <v>1300000000</v>
      </c>
      <c r="Q7" s="2">
        <v>12000000000</v>
      </c>
      <c r="R7" s="2">
        <v>500000000000</v>
      </c>
    </row>
    <row r="8" spans="2:24" x14ac:dyDescent="0.25">
      <c r="B8" s="2">
        <v>6000000000</v>
      </c>
      <c r="C8" s="2">
        <v>2015</v>
      </c>
      <c r="D8" s="2">
        <v>2015</v>
      </c>
      <c r="E8" s="2">
        <f t="shared" si="0"/>
        <v>0</v>
      </c>
      <c r="F8" s="2">
        <f t="shared" si="1"/>
        <v>0</v>
      </c>
      <c r="H8" s="2">
        <v>18200000000</v>
      </c>
      <c r="I8" s="2">
        <v>4880000000</v>
      </c>
      <c r="J8" s="2">
        <v>15400000000</v>
      </c>
      <c r="K8" s="2">
        <v>34800000000</v>
      </c>
      <c r="L8" s="2">
        <v>42100000000</v>
      </c>
      <c r="M8" s="2">
        <v>50000000000</v>
      </c>
      <c r="N8" s="2">
        <v>24000000000</v>
      </c>
      <c r="O8" s="2">
        <v>75400000000</v>
      </c>
      <c r="P8" s="2">
        <v>800000000</v>
      </c>
      <c r="Q8" s="2">
        <v>24000000000</v>
      </c>
      <c r="R8" s="2">
        <v>27000000000</v>
      </c>
    </row>
    <row r="9" spans="2:24" x14ac:dyDescent="0.25">
      <c r="B9" s="2">
        <v>18200000000</v>
      </c>
      <c r="C9" s="2">
        <v>2015</v>
      </c>
      <c r="D9" s="2">
        <v>2015</v>
      </c>
      <c r="E9" s="2">
        <f t="shared" si="0"/>
        <v>0</v>
      </c>
      <c r="F9" s="2">
        <f t="shared" si="1"/>
        <v>0</v>
      </c>
      <c r="H9" s="2">
        <v>6000000000</v>
      </c>
      <c r="I9" s="2">
        <v>400000000</v>
      </c>
      <c r="J9" s="2">
        <v>4920000000</v>
      </c>
      <c r="K9" s="2">
        <v>600000000000</v>
      </c>
      <c r="L9" s="2">
        <v>22000000000</v>
      </c>
      <c r="M9" s="2">
        <v>250000000</v>
      </c>
      <c r="N9" s="2">
        <v>30000000000</v>
      </c>
      <c r="O9" s="2">
        <v>50000000000</v>
      </c>
      <c r="P9" s="2">
        <v>10100000000</v>
      </c>
      <c r="Q9" s="2">
        <v>12000000000</v>
      </c>
      <c r="R9" s="2">
        <v>2200000000</v>
      </c>
    </row>
    <row r="10" spans="2:24" x14ac:dyDescent="0.25">
      <c r="B10" s="2">
        <v>4900000000</v>
      </c>
      <c r="C10" s="2">
        <v>2015</v>
      </c>
      <c r="D10" s="2">
        <v>2015</v>
      </c>
      <c r="E10" s="2">
        <f t="shared" si="0"/>
        <v>0</v>
      </c>
      <c r="F10" s="2">
        <f t="shared" si="1"/>
        <v>0</v>
      </c>
      <c r="H10" s="2">
        <v>18200000000</v>
      </c>
      <c r="I10" s="2">
        <v>15000000000000</v>
      </c>
      <c r="J10" s="2">
        <v>6380000000</v>
      </c>
      <c r="K10" s="2">
        <v>180000000</v>
      </c>
      <c r="L10" s="2">
        <v>4400000000</v>
      </c>
      <c r="M10" s="2">
        <v>30000000000</v>
      </c>
      <c r="N10" s="2">
        <v>30100000000</v>
      </c>
      <c r="O10" s="2">
        <v>34200000000</v>
      </c>
      <c r="P10" s="2">
        <v>4000000</v>
      </c>
      <c r="Q10" s="2">
        <v>50000000000</v>
      </c>
      <c r="R10" s="2">
        <v>50000000000</v>
      </c>
    </row>
    <row r="11" spans="2:24" x14ac:dyDescent="0.25">
      <c r="B11" s="2">
        <v>26000000000</v>
      </c>
      <c r="C11" s="2">
        <v>2015</v>
      </c>
      <c r="D11" s="2">
        <v>2015</v>
      </c>
      <c r="E11" s="2">
        <f t="shared" si="0"/>
        <v>0</v>
      </c>
      <c r="F11" s="2">
        <f t="shared" si="1"/>
        <v>0</v>
      </c>
      <c r="H11" s="2">
        <v>4900000000</v>
      </c>
      <c r="I11" s="2">
        <v>400000000</v>
      </c>
      <c r="J11" s="2">
        <v>15000000000</v>
      </c>
      <c r="K11" s="2">
        <v>26660000000</v>
      </c>
      <c r="L11" s="2">
        <v>50000000000</v>
      </c>
      <c r="M11" s="2">
        <v>212000000000</v>
      </c>
      <c r="N11" s="2">
        <v>50000000000</v>
      </c>
      <c r="O11" s="2">
        <v>75440000000</v>
      </c>
      <c r="P11" s="2">
        <v>10300000000</v>
      </c>
      <c r="Q11" s="2">
        <v>27000000000</v>
      </c>
    </row>
    <row r="12" spans="2:24" x14ac:dyDescent="0.25">
      <c r="B12" s="2">
        <v>10000000000</v>
      </c>
      <c r="C12" s="2">
        <v>2015</v>
      </c>
      <c r="D12" s="2">
        <v>2015</v>
      </c>
      <c r="E12" s="2">
        <f t="shared" si="0"/>
        <v>0</v>
      </c>
      <c r="F12" s="2">
        <f t="shared" si="1"/>
        <v>0</v>
      </c>
      <c r="H12" s="2">
        <v>26000000000</v>
      </c>
      <c r="I12" s="2">
        <v>6000000000</v>
      </c>
      <c r="J12" s="2">
        <v>2000000000</v>
      </c>
      <c r="K12" s="2">
        <v>1900000000</v>
      </c>
      <c r="L12" s="2">
        <v>38500000000</v>
      </c>
      <c r="M12" s="2">
        <v>50000000000</v>
      </c>
      <c r="N12" s="2">
        <v>30000000000</v>
      </c>
      <c r="O12" s="2">
        <v>25000000000</v>
      </c>
      <c r="P12" s="2">
        <v>14000000000</v>
      </c>
      <c r="Q12" s="2">
        <v>4500000000</v>
      </c>
    </row>
    <row r="13" spans="2:24" x14ac:dyDescent="0.25">
      <c r="B13" s="2">
        <v>12500000000</v>
      </c>
      <c r="C13" s="2">
        <v>2015</v>
      </c>
      <c r="D13" s="2">
        <v>2015</v>
      </c>
      <c r="E13" s="2">
        <f t="shared" si="0"/>
        <v>0</v>
      </c>
      <c r="F13" s="2">
        <f t="shared" si="1"/>
        <v>0</v>
      </c>
      <c r="H13" s="2">
        <v>10000000000</v>
      </c>
      <c r="I13" s="2">
        <v>16000000000</v>
      </c>
      <c r="J13" s="2">
        <v>6380000000</v>
      </c>
      <c r="K13" s="2">
        <v>50000000000</v>
      </c>
      <c r="L13" s="2">
        <v>50000000000</v>
      </c>
      <c r="M13" s="2">
        <v>50000000000</v>
      </c>
      <c r="N13" s="2">
        <v>26000000000</v>
      </c>
      <c r="O13" s="2">
        <v>80000000000</v>
      </c>
      <c r="P13" s="2">
        <v>14000000000</v>
      </c>
      <c r="Q13" s="2">
        <v>50000000000</v>
      </c>
    </row>
    <row r="14" spans="2:24" x14ac:dyDescent="0.25">
      <c r="B14" s="2">
        <v>1900000000</v>
      </c>
      <c r="C14" s="2">
        <v>2015</v>
      </c>
      <c r="D14" s="2">
        <v>2015</v>
      </c>
      <c r="E14" s="2">
        <f t="shared" si="0"/>
        <v>0</v>
      </c>
      <c r="F14" s="2">
        <f t="shared" si="1"/>
        <v>0</v>
      </c>
      <c r="H14" s="2">
        <v>12500000000</v>
      </c>
      <c r="I14" s="2">
        <v>6400000000</v>
      </c>
      <c r="J14" s="2">
        <v>6380000000</v>
      </c>
      <c r="K14" s="2">
        <v>250000000</v>
      </c>
      <c r="L14" s="2">
        <v>26000000000</v>
      </c>
      <c r="M14" s="2">
        <v>26000000000</v>
      </c>
      <c r="N14" s="2">
        <v>50000000000</v>
      </c>
      <c r="O14" s="2">
        <v>75440000000</v>
      </c>
      <c r="P14" s="2">
        <v>36400000000</v>
      </c>
      <c r="Q14" s="2">
        <v>75440000000</v>
      </c>
    </row>
    <row r="15" spans="2:24" x14ac:dyDescent="0.25">
      <c r="B15" s="2">
        <v>15000000000</v>
      </c>
      <c r="C15" s="2">
        <v>2015</v>
      </c>
      <c r="D15" s="2">
        <v>2015</v>
      </c>
      <c r="E15" s="2">
        <f t="shared" si="0"/>
        <v>0</v>
      </c>
      <c r="F15" s="2">
        <f t="shared" si="1"/>
        <v>0</v>
      </c>
      <c r="H15" s="2">
        <v>1900000000</v>
      </c>
      <c r="I15" s="2">
        <v>50000000000</v>
      </c>
      <c r="J15" s="2">
        <v>15410000000</v>
      </c>
      <c r="K15" s="2">
        <v>45000000000</v>
      </c>
      <c r="L15" s="2">
        <v>23000000000</v>
      </c>
      <c r="M15" s="2">
        <v>50000000000</v>
      </c>
      <c r="N15" s="2">
        <v>200000000000</v>
      </c>
      <c r="O15" s="2">
        <v>25000000000</v>
      </c>
      <c r="P15" s="2">
        <v>11300000000</v>
      </c>
      <c r="Q15" s="2">
        <v>75400000000</v>
      </c>
    </row>
    <row r="16" spans="2:24" x14ac:dyDescent="0.25">
      <c r="B16" s="2">
        <v>4900000000</v>
      </c>
      <c r="C16" s="2">
        <v>2015</v>
      </c>
      <c r="D16" s="2">
        <v>2015</v>
      </c>
      <c r="E16" s="2">
        <f t="shared" si="0"/>
        <v>0</v>
      </c>
      <c r="F16" s="2">
        <f t="shared" si="1"/>
        <v>0</v>
      </c>
      <c r="H16" s="2">
        <v>15000000000</v>
      </c>
      <c r="I16" s="2">
        <v>6400000000</v>
      </c>
      <c r="J16" s="2">
        <v>210000000</v>
      </c>
      <c r="K16" s="2">
        <v>30700000000</v>
      </c>
      <c r="L16" s="2">
        <v>50000000000</v>
      </c>
      <c r="M16" s="2">
        <v>200000000000</v>
      </c>
      <c r="N16" s="2">
        <v>212000000000</v>
      </c>
      <c r="O16" s="2">
        <v>11400000000</v>
      </c>
      <c r="P16" s="2">
        <v>2600000000</v>
      </c>
      <c r="Q16" s="2">
        <v>20000000000</v>
      </c>
    </row>
    <row r="17" spans="2:16" x14ac:dyDescent="0.25">
      <c r="B17" s="2">
        <v>50000000000</v>
      </c>
      <c r="C17" s="2">
        <v>2016</v>
      </c>
      <c r="D17" s="2">
        <v>2016</v>
      </c>
      <c r="E17" s="2">
        <f t="shared" si="0"/>
        <v>0</v>
      </c>
      <c r="F17" s="2">
        <f t="shared" si="1"/>
        <v>0</v>
      </c>
      <c r="H17" s="2">
        <v>4900000000</v>
      </c>
      <c r="I17" s="2">
        <v>16400000000</v>
      </c>
      <c r="J17" s="2">
        <v>6400000000</v>
      </c>
      <c r="K17" s="2">
        <v>150000000</v>
      </c>
      <c r="L17" s="2">
        <v>50000000000</v>
      </c>
      <c r="M17" s="2">
        <v>212000000000</v>
      </c>
      <c r="N17" s="2">
        <v>28100000000</v>
      </c>
      <c r="O17" s="2">
        <v>13700000000</v>
      </c>
      <c r="P17" s="2">
        <v>1300000000</v>
      </c>
    </row>
    <row r="18" spans="2:16" x14ac:dyDescent="0.25">
      <c r="B18" s="2">
        <v>15000000000</v>
      </c>
      <c r="C18" s="2">
        <v>2016</v>
      </c>
      <c r="D18" s="2">
        <v>2016</v>
      </c>
      <c r="E18" s="2">
        <f t="shared" si="0"/>
        <v>0</v>
      </c>
      <c r="F18" s="2">
        <f t="shared" si="1"/>
        <v>0</v>
      </c>
      <c r="H18" s="2">
        <v>50000000000</v>
      </c>
      <c r="I18" s="2">
        <v>8400000000</v>
      </c>
      <c r="J18" s="2">
        <v>28400000000</v>
      </c>
      <c r="K18" s="2">
        <v>63000000</v>
      </c>
      <c r="L18" s="2">
        <v>50000000000</v>
      </c>
      <c r="M18" s="2">
        <v>25000000000</v>
      </c>
      <c r="N18" s="2">
        <v>28000000000</v>
      </c>
      <c r="O18" s="2">
        <v>5800000000</v>
      </c>
      <c r="P18" s="2">
        <v>800000000</v>
      </c>
    </row>
    <row r="19" spans="2:16" x14ac:dyDescent="0.25">
      <c r="B19" s="2">
        <v>4900000000</v>
      </c>
      <c r="C19" s="2">
        <v>2016</v>
      </c>
      <c r="D19" s="2">
        <v>2016</v>
      </c>
      <c r="E19" s="2">
        <f t="shared" si="0"/>
        <v>0</v>
      </c>
      <c r="F19" s="2">
        <f t="shared" si="1"/>
        <v>0</v>
      </c>
      <c r="H19" s="2">
        <v>15000000000</v>
      </c>
      <c r="I19" s="2">
        <v>25000000000</v>
      </c>
      <c r="J19" s="2">
        <v>28400000000</v>
      </c>
      <c r="K19" s="2">
        <v>34000000000</v>
      </c>
      <c r="L19" s="2">
        <v>20800000000</v>
      </c>
      <c r="M19" s="2">
        <v>100000000</v>
      </c>
      <c r="N19" s="2">
        <v>20000000000</v>
      </c>
      <c r="O19" s="2">
        <v>1300000000</v>
      </c>
      <c r="P19" s="2">
        <v>10100000000</v>
      </c>
    </row>
    <row r="20" spans="2:16" x14ac:dyDescent="0.25">
      <c r="B20" s="2">
        <v>13000000000</v>
      </c>
      <c r="C20" s="2">
        <v>2017</v>
      </c>
      <c r="D20" s="2">
        <v>2017</v>
      </c>
      <c r="E20" s="2">
        <f t="shared" si="0"/>
        <v>0</v>
      </c>
      <c r="F20" s="2">
        <f t="shared" si="1"/>
        <v>0</v>
      </c>
      <c r="H20" s="2">
        <v>4900000000</v>
      </c>
      <c r="I20" s="2">
        <v>25000000000</v>
      </c>
      <c r="J20" s="2">
        <v>173400000</v>
      </c>
      <c r="K20" s="2">
        <v>24000000000</v>
      </c>
      <c r="L20" s="2">
        <v>25000000000</v>
      </c>
      <c r="M20" s="2">
        <v>25000000000</v>
      </c>
      <c r="N20" s="2">
        <v>50000000000</v>
      </c>
      <c r="O20" s="2">
        <v>5600000000</v>
      </c>
      <c r="P20" s="2">
        <v>4000000</v>
      </c>
    </row>
    <row r="21" spans="2:16" x14ac:dyDescent="0.25">
      <c r="B21" s="2">
        <v>16000000000</v>
      </c>
      <c r="C21" s="2">
        <v>2017</v>
      </c>
      <c r="D21" s="2">
        <v>2017</v>
      </c>
      <c r="E21" s="2">
        <f t="shared" si="0"/>
        <v>0</v>
      </c>
      <c r="F21" s="2">
        <f t="shared" si="1"/>
        <v>0</v>
      </c>
      <c r="H21" s="2">
        <v>13000000000</v>
      </c>
      <c r="I21" s="2">
        <v>171000000</v>
      </c>
      <c r="J21" s="2">
        <v>245000000</v>
      </c>
      <c r="K21" s="2">
        <v>50000000000</v>
      </c>
      <c r="L21" s="2">
        <v>26000000000</v>
      </c>
      <c r="M21" s="2">
        <v>187200000</v>
      </c>
      <c r="N21" s="2">
        <v>35000000</v>
      </c>
      <c r="O21" s="2">
        <v>1400000000</v>
      </c>
      <c r="P21" s="2">
        <v>10300000000</v>
      </c>
    </row>
    <row r="22" spans="2:16" x14ac:dyDescent="0.25">
      <c r="B22" s="2">
        <v>1400000000</v>
      </c>
      <c r="C22" s="2">
        <v>2017</v>
      </c>
      <c r="D22" s="2">
        <v>2017</v>
      </c>
      <c r="E22" s="2">
        <f t="shared" si="0"/>
        <v>0</v>
      </c>
      <c r="F22" s="2">
        <f t="shared" si="1"/>
        <v>0</v>
      </c>
      <c r="H22" s="2">
        <v>16000000000</v>
      </c>
      <c r="I22" s="2">
        <v>22900000000</v>
      </c>
      <c r="J22" s="2">
        <v>42100000000</v>
      </c>
      <c r="K22" s="2">
        <v>50000000000</v>
      </c>
      <c r="L22" s="2">
        <v>50100000000</v>
      </c>
      <c r="M22" s="2">
        <v>5400000000</v>
      </c>
      <c r="N22" s="2">
        <v>26000000000</v>
      </c>
      <c r="O22" s="2">
        <v>10900000000</v>
      </c>
      <c r="P22" s="2">
        <v>62120000000</v>
      </c>
    </row>
    <row r="23" spans="2:16" x14ac:dyDescent="0.25">
      <c r="B23" s="2">
        <v>8400000000</v>
      </c>
      <c r="C23" s="2">
        <v>2017</v>
      </c>
      <c r="D23" s="2">
        <v>2017</v>
      </c>
      <c r="E23" s="2">
        <f t="shared" si="0"/>
        <v>0</v>
      </c>
      <c r="F23" s="2">
        <f t="shared" si="1"/>
        <v>0</v>
      </c>
      <c r="H23" s="2">
        <v>1400000000</v>
      </c>
      <c r="I23" s="2">
        <v>22900000000</v>
      </c>
      <c r="J23" s="2">
        <v>20000000000</v>
      </c>
      <c r="K23" s="2">
        <v>20000000000</v>
      </c>
      <c r="L23" s="2">
        <v>31000000000</v>
      </c>
      <c r="M23" s="2">
        <v>152000000</v>
      </c>
      <c r="N23" s="2">
        <v>25010000000</v>
      </c>
      <c r="P23" s="2">
        <v>75400000000</v>
      </c>
    </row>
    <row r="24" spans="2:16" x14ac:dyDescent="0.25">
      <c r="B24" s="2">
        <v>5135000000</v>
      </c>
      <c r="C24" s="2">
        <v>2018</v>
      </c>
      <c r="D24" s="2">
        <v>2018</v>
      </c>
      <c r="E24" s="2">
        <f t="shared" si="0"/>
        <v>0</v>
      </c>
      <c r="F24" s="2">
        <f t="shared" si="1"/>
        <v>0</v>
      </c>
      <c r="H24" s="2">
        <v>8400000000</v>
      </c>
      <c r="I24" s="2">
        <v>3300000000</v>
      </c>
      <c r="J24" s="2">
        <v>8400000000</v>
      </c>
      <c r="K24" s="2">
        <v>4000000000</v>
      </c>
      <c r="L24" s="2">
        <v>50000000000</v>
      </c>
      <c r="M24" s="2">
        <v>50100000000</v>
      </c>
      <c r="N24" s="2">
        <v>12500000000</v>
      </c>
      <c r="P24" s="2">
        <v>75400000000</v>
      </c>
    </row>
    <row r="25" spans="2:16" x14ac:dyDescent="0.25">
      <c r="B25" s="2">
        <v>8400000000</v>
      </c>
      <c r="C25" s="2">
        <v>2018</v>
      </c>
      <c r="D25" s="2">
        <v>2018</v>
      </c>
      <c r="E25" s="2">
        <f t="shared" si="0"/>
        <v>0</v>
      </c>
      <c r="F25" s="2">
        <f t="shared" si="1"/>
        <v>0</v>
      </c>
      <c r="H25" s="2">
        <v>5135000000</v>
      </c>
      <c r="I25" s="2">
        <v>3300000000</v>
      </c>
      <c r="J25" s="2">
        <v>25000000000</v>
      </c>
      <c r="K25" s="2">
        <v>250000000</v>
      </c>
      <c r="L25" s="2">
        <v>2000000000</v>
      </c>
      <c r="M25" s="2">
        <v>50100000000</v>
      </c>
      <c r="N25" s="2">
        <v>111000000000</v>
      </c>
      <c r="P25" s="2">
        <v>75400000000</v>
      </c>
    </row>
    <row r="26" spans="2:16" x14ac:dyDescent="0.25">
      <c r="B26" s="2">
        <v>17800000000</v>
      </c>
      <c r="C26" s="2">
        <v>2018</v>
      </c>
      <c r="D26" s="2">
        <v>2018</v>
      </c>
      <c r="E26" s="2">
        <f t="shared" si="0"/>
        <v>0</v>
      </c>
      <c r="F26" s="2">
        <f t="shared" si="1"/>
        <v>0</v>
      </c>
      <c r="H26" s="2">
        <v>8400000000</v>
      </c>
      <c r="I26" s="2">
        <v>34800000000</v>
      </c>
      <c r="J26" s="2">
        <v>21200000000</v>
      </c>
      <c r="K26" s="2">
        <v>20400000000</v>
      </c>
      <c r="L26" s="2">
        <v>23000000000</v>
      </c>
      <c r="M26" s="2">
        <v>26000000000</v>
      </c>
      <c r="N26" s="2">
        <v>28000000000</v>
      </c>
      <c r="P26" s="2">
        <v>75400000000</v>
      </c>
    </row>
    <row r="27" spans="2:16" x14ac:dyDescent="0.25">
      <c r="B27" s="2">
        <v>8400000000</v>
      </c>
      <c r="C27" s="2">
        <v>2018</v>
      </c>
      <c r="D27" s="2">
        <v>2018</v>
      </c>
      <c r="E27" s="2">
        <f t="shared" si="0"/>
        <v>0</v>
      </c>
      <c r="F27" s="2">
        <f t="shared" si="1"/>
        <v>0</v>
      </c>
      <c r="H27" s="2">
        <v>17800000000</v>
      </c>
      <c r="I27" s="2">
        <v>19400000000</v>
      </c>
      <c r="J27" s="2">
        <v>25000000000</v>
      </c>
      <c r="K27" s="2">
        <v>4000000000</v>
      </c>
      <c r="L27" s="2">
        <v>16000000000</v>
      </c>
      <c r="M27" s="2">
        <v>50000000000</v>
      </c>
      <c r="N27" s="2">
        <v>26000000000</v>
      </c>
    </row>
    <row r="28" spans="2:16" x14ac:dyDescent="0.25">
      <c r="B28" s="2">
        <v>8400000000</v>
      </c>
      <c r="C28" s="2">
        <v>2018</v>
      </c>
      <c r="D28" s="2">
        <v>2018</v>
      </c>
      <c r="E28" s="2">
        <f t="shared" si="0"/>
        <v>0</v>
      </c>
      <c r="F28" s="2">
        <f t="shared" si="1"/>
        <v>0</v>
      </c>
      <c r="H28" s="2">
        <v>8400000000</v>
      </c>
      <c r="I28" s="2">
        <v>42100000000</v>
      </c>
      <c r="J28" s="2">
        <v>30700000000</v>
      </c>
      <c r="K28" s="2">
        <v>25000000000</v>
      </c>
      <c r="L28" s="2">
        <v>16000000000</v>
      </c>
      <c r="M28" s="2">
        <v>50100000000</v>
      </c>
      <c r="N28" s="2">
        <v>50000000000</v>
      </c>
    </row>
    <row r="29" spans="2:16" x14ac:dyDescent="0.25">
      <c r="B29" s="2">
        <v>8400000000</v>
      </c>
      <c r="C29" s="2">
        <v>2018</v>
      </c>
      <c r="D29" s="2">
        <v>2018</v>
      </c>
      <c r="E29" s="2">
        <f t="shared" si="0"/>
        <v>0</v>
      </c>
      <c r="F29" s="2">
        <f t="shared" si="1"/>
        <v>0</v>
      </c>
      <c r="H29" s="2">
        <v>8400000000</v>
      </c>
      <c r="J29" s="2">
        <v>50000000000</v>
      </c>
      <c r="K29" s="2">
        <v>34000000000</v>
      </c>
      <c r="L29" s="2">
        <v>23000000000</v>
      </c>
      <c r="M29" s="2">
        <v>514000000</v>
      </c>
      <c r="N29" s="2">
        <v>488000000000</v>
      </c>
    </row>
    <row r="30" spans="2:16" x14ac:dyDescent="0.25">
      <c r="B30" s="2">
        <v>8700000</v>
      </c>
      <c r="C30" s="2">
        <v>2010</v>
      </c>
      <c r="D30" s="2">
        <v>2011</v>
      </c>
      <c r="E30" s="2">
        <f t="shared" si="0"/>
        <v>-1</v>
      </c>
      <c r="F30" s="2">
        <f t="shared" si="1"/>
        <v>1</v>
      </c>
      <c r="H30" s="2">
        <v>8400000000</v>
      </c>
      <c r="J30" s="2">
        <v>50000000000</v>
      </c>
      <c r="K30" s="2">
        <v>30700000000</v>
      </c>
      <c r="L30" s="2">
        <v>7000000000</v>
      </c>
      <c r="M30" s="2">
        <v>30000000000</v>
      </c>
      <c r="N30" s="2">
        <v>26000000000</v>
      </c>
    </row>
    <row r="31" spans="2:16" x14ac:dyDescent="0.25">
      <c r="B31" s="2">
        <v>10000000</v>
      </c>
      <c r="C31" s="2">
        <v>2014</v>
      </c>
      <c r="D31" s="2">
        <v>2015</v>
      </c>
      <c r="E31" s="2">
        <f t="shared" si="0"/>
        <v>-1</v>
      </c>
      <c r="F31" s="2">
        <f t="shared" si="1"/>
        <v>1</v>
      </c>
      <c r="J31" s="2">
        <v>50000000000</v>
      </c>
      <c r="K31" s="2">
        <v>25000000000</v>
      </c>
      <c r="L31" s="2">
        <v>20800000000</v>
      </c>
      <c r="M31" s="2">
        <v>50100000000</v>
      </c>
      <c r="N31" s="2">
        <v>50000000000</v>
      </c>
    </row>
    <row r="32" spans="2:16" x14ac:dyDescent="0.25">
      <c r="B32" s="2">
        <v>14400000000</v>
      </c>
      <c r="C32" s="2">
        <v>2014</v>
      </c>
      <c r="D32" s="2">
        <v>2015</v>
      </c>
      <c r="E32" s="2">
        <f t="shared" si="0"/>
        <v>-1</v>
      </c>
      <c r="F32" s="2">
        <f t="shared" si="1"/>
        <v>1</v>
      </c>
      <c r="J32" s="2">
        <v>26000000000</v>
      </c>
      <c r="K32" s="2">
        <v>26000000000</v>
      </c>
      <c r="L32" s="2">
        <v>200000000000</v>
      </c>
      <c r="M32" s="2">
        <v>1530000000</v>
      </c>
      <c r="N32" s="2">
        <v>200000000000</v>
      </c>
    </row>
    <row r="33" spans="2:14" x14ac:dyDescent="0.25">
      <c r="B33" s="2">
        <v>14400000000</v>
      </c>
      <c r="C33" s="2">
        <v>2014</v>
      </c>
      <c r="D33" s="2">
        <v>2015</v>
      </c>
      <c r="E33" s="2">
        <f t="shared" si="0"/>
        <v>-1</v>
      </c>
      <c r="F33" s="2">
        <f t="shared" si="1"/>
        <v>1</v>
      </c>
      <c r="J33" s="2">
        <v>25000000000</v>
      </c>
      <c r="K33" s="2">
        <v>24000000000</v>
      </c>
      <c r="L33" s="2">
        <v>25000000000</v>
      </c>
      <c r="M33" s="2">
        <v>25000000000</v>
      </c>
      <c r="N33" s="2">
        <v>212000000000</v>
      </c>
    </row>
    <row r="34" spans="2:14" x14ac:dyDescent="0.25">
      <c r="B34" s="2">
        <v>15000000000</v>
      </c>
      <c r="C34" s="2">
        <v>2015</v>
      </c>
      <c r="D34" s="2">
        <v>2016</v>
      </c>
      <c r="E34" s="2">
        <f t="shared" si="0"/>
        <v>-1</v>
      </c>
      <c r="F34" s="2">
        <f t="shared" si="1"/>
        <v>1</v>
      </c>
      <c r="J34" s="2">
        <v>30700000000</v>
      </c>
      <c r="K34" s="2">
        <v>30700000000</v>
      </c>
      <c r="L34" s="2">
        <v>20800000000</v>
      </c>
      <c r="M34" s="2">
        <v>50000000000</v>
      </c>
      <c r="N34" s="2">
        <v>28000000000</v>
      </c>
    </row>
    <row r="35" spans="2:14" x14ac:dyDescent="0.25">
      <c r="B35" s="2">
        <v>15000000000</v>
      </c>
      <c r="C35" s="2">
        <v>2015</v>
      </c>
      <c r="D35" s="2">
        <v>2016</v>
      </c>
      <c r="E35" s="2">
        <f t="shared" si="0"/>
        <v>-1</v>
      </c>
      <c r="F35" s="2">
        <f t="shared" si="1"/>
        <v>1</v>
      </c>
      <c r="J35" s="2">
        <v>250000000</v>
      </c>
      <c r="K35" s="2">
        <v>150000000</v>
      </c>
      <c r="L35" s="2">
        <v>50000000000</v>
      </c>
      <c r="M35" s="2">
        <v>24000000000</v>
      </c>
      <c r="N35" s="2">
        <v>250000000</v>
      </c>
    </row>
    <row r="36" spans="2:14" x14ac:dyDescent="0.25">
      <c r="B36" s="2">
        <v>4880000000</v>
      </c>
      <c r="C36" s="2">
        <v>2015</v>
      </c>
      <c r="D36" s="2">
        <v>2016</v>
      </c>
      <c r="E36" s="2">
        <f t="shared" si="0"/>
        <v>-1</v>
      </c>
      <c r="F36" s="2">
        <f t="shared" si="1"/>
        <v>1</v>
      </c>
      <c r="J36" s="2">
        <v>2000000000000</v>
      </c>
      <c r="K36" s="2">
        <v>50000000000</v>
      </c>
      <c r="L36" s="2">
        <v>25000000000</v>
      </c>
      <c r="M36" s="2">
        <v>50000000000</v>
      </c>
      <c r="N36" s="2">
        <v>220000000</v>
      </c>
    </row>
    <row r="37" spans="2:14" x14ac:dyDescent="0.25">
      <c r="B37" s="2">
        <v>400000000</v>
      </c>
      <c r="C37" s="2">
        <v>2015</v>
      </c>
      <c r="D37" s="2">
        <v>2016</v>
      </c>
      <c r="E37" s="2">
        <f t="shared" si="0"/>
        <v>-1</v>
      </c>
      <c r="F37" s="2">
        <f t="shared" si="1"/>
        <v>1</v>
      </c>
      <c r="J37" s="2">
        <v>30730000000</v>
      </c>
      <c r="K37" s="2">
        <v>263000000000</v>
      </c>
      <c r="L37" s="2">
        <v>20800000000</v>
      </c>
      <c r="M37" s="2">
        <v>26000000000</v>
      </c>
      <c r="N37" s="2">
        <v>28000000000</v>
      </c>
    </row>
    <row r="38" spans="2:14" x14ac:dyDescent="0.25">
      <c r="B38" s="2">
        <v>15000000000000</v>
      </c>
      <c r="C38" s="2">
        <v>2015</v>
      </c>
      <c r="D38" s="2">
        <v>2016</v>
      </c>
      <c r="E38" s="2">
        <f t="shared" si="0"/>
        <v>-1</v>
      </c>
      <c r="F38" s="2">
        <f t="shared" si="1"/>
        <v>1</v>
      </c>
      <c r="J38" s="2">
        <v>50000000000</v>
      </c>
      <c r="K38" s="2">
        <v>50000000000</v>
      </c>
      <c r="L38" s="2">
        <v>26000000000</v>
      </c>
      <c r="M38" s="2">
        <v>50000000000</v>
      </c>
      <c r="N38" s="2">
        <v>12500000000</v>
      </c>
    </row>
    <row r="39" spans="2:14" x14ac:dyDescent="0.25">
      <c r="B39" s="2">
        <v>400000000</v>
      </c>
      <c r="C39" s="2">
        <v>2016</v>
      </c>
      <c r="D39" s="2">
        <v>2017</v>
      </c>
      <c r="E39" s="2">
        <f t="shared" si="0"/>
        <v>-1</v>
      </c>
      <c r="F39" s="2">
        <f t="shared" si="1"/>
        <v>1</v>
      </c>
      <c r="J39" s="2">
        <v>50000000000</v>
      </c>
      <c r="K39" s="2">
        <v>26000000000</v>
      </c>
      <c r="L39" s="2">
        <v>50000000000</v>
      </c>
      <c r="M39" s="2">
        <v>5400000000</v>
      </c>
      <c r="N39" s="2">
        <v>50000000000</v>
      </c>
    </row>
    <row r="40" spans="2:14" x14ac:dyDescent="0.25">
      <c r="B40" s="2">
        <v>6000000000</v>
      </c>
      <c r="C40" s="2">
        <v>2016</v>
      </c>
      <c r="D40" s="2">
        <v>2017</v>
      </c>
      <c r="E40" s="2">
        <f t="shared" si="0"/>
        <v>-1</v>
      </c>
      <c r="F40" s="2">
        <f t="shared" si="1"/>
        <v>1</v>
      </c>
      <c r="J40" s="2">
        <v>7500000000</v>
      </c>
      <c r="K40" s="2">
        <v>50000000000</v>
      </c>
      <c r="L40" s="2">
        <v>100000000</v>
      </c>
      <c r="M40" s="2">
        <v>20000000000</v>
      </c>
      <c r="N40" s="2">
        <v>50000000000</v>
      </c>
    </row>
    <row r="41" spans="2:14" x14ac:dyDescent="0.25">
      <c r="B41" s="2">
        <v>16000000000</v>
      </c>
      <c r="C41" s="2">
        <v>2016</v>
      </c>
      <c r="D41" s="2">
        <v>2017</v>
      </c>
      <c r="E41" s="2">
        <f t="shared" si="0"/>
        <v>-1</v>
      </c>
      <c r="F41" s="2">
        <f t="shared" si="1"/>
        <v>1</v>
      </c>
      <c r="J41" s="2">
        <v>30000000000</v>
      </c>
      <c r="K41" s="2">
        <v>50000000000</v>
      </c>
      <c r="L41" s="2">
        <v>26000000000</v>
      </c>
      <c r="M41" s="2">
        <v>8000000000</v>
      </c>
      <c r="N41" s="2">
        <v>200000000000</v>
      </c>
    </row>
    <row r="42" spans="2:14" x14ac:dyDescent="0.25">
      <c r="B42" s="2">
        <v>6400000000</v>
      </c>
      <c r="C42" s="2">
        <v>2016</v>
      </c>
      <c r="D42" s="2">
        <v>2017</v>
      </c>
      <c r="E42" s="2">
        <f t="shared" si="0"/>
        <v>-1</v>
      </c>
      <c r="F42" s="2">
        <f t="shared" si="1"/>
        <v>1</v>
      </c>
      <c r="J42" s="2">
        <v>20000000000</v>
      </c>
      <c r="K42" s="2">
        <v>27000000000</v>
      </c>
      <c r="L42" s="2">
        <v>50000000000</v>
      </c>
      <c r="M42" s="2">
        <v>76000000000</v>
      </c>
      <c r="N42" s="2">
        <v>8000000000</v>
      </c>
    </row>
    <row r="43" spans="2:14" x14ac:dyDescent="0.25">
      <c r="B43" s="2">
        <v>50000000000</v>
      </c>
      <c r="C43" s="2">
        <v>2016</v>
      </c>
      <c r="D43" s="2">
        <v>2017</v>
      </c>
      <c r="E43" s="2">
        <f t="shared" si="0"/>
        <v>-1</v>
      </c>
      <c r="F43" s="2">
        <f t="shared" si="1"/>
        <v>1</v>
      </c>
      <c r="J43" s="2">
        <v>20000000000</v>
      </c>
      <c r="K43" s="2">
        <v>20800000000</v>
      </c>
      <c r="L43" s="2">
        <v>38500000000</v>
      </c>
      <c r="M43" s="2">
        <v>5000000000</v>
      </c>
      <c r="N43" s="2">
        <v>26000000000</v>
      </c>
    </row>
    <row r="44" spans="2:14" x14ac:dyDescent="0.25">
      <c r="B44" s="2">
        <v>6400000000</v>
      </c>
      <c r="C44" s="2">
        <v>2016</v>
      </c>
      <c r="D44" s="2">
        <v>2017</v>
      </c>
      <c r="E44" s="2">
        <f t="shared" si="0"/>
        <v>-1</v>
      </c>
      <c r="F44" s="2">
        <f t="shared" si="1"/>
        <v>1</v>
      </c>
      <c r="J44" s="2">
        <v>25000000000</v>
      </c>
      <c r="K44" s="2">
        <v>442000000</v>
      </c>
      <c r="L44" s="2">
        <v>50000000000</v>
      </c>
      <c r="M44" s="2">
        <v>24000000000</v>
      </c>
      <c r="N44" s="2">
        <v>50000000000</v>
      </c>
    </row>
    <row r="45" spans="2:14" x14ac:dyDescent="0.25">
      <c r="B45" s="2">
        <v>16400000000</v>
      </c>
      <c r="C45" s="2">
        <v>2017</v>
      </c>
      <c r="D45" s="2">
        <v>2018</v>
      </c>
      <c r="E45" s="2">
        <f t="shared" si="0"/>
        <v>-1</v>
      </c>
      <c r="F45" s="2">
        <f t="shared" si="1"/>
        <v>1</v>
      </c>
      <c r="J45" s="2">
        <v>30700000000</v>
      </c>
      <c r="K45" s="2">
        <v>411000000</v>
      </c>
      <c r="L45" s="2">
        <v>92000000</v>
      </c>
      <c r="M45" s="2">
        <v>20800000000</v>
      </c>
      <c r="N45" s="2">
        <v>1100000000</v>
      </c>
    </row>
    <row r="46" spans="2:14" x14ac:dyDescent="0.25">
      <c r="B46" s="2">
        <v>8400000000</v>
      </c>
      <c r="C46" s="2">
        <v>2017</v>
      </c>
      <c r="D46" s="2">
        <v>2018</v>
      </c>
      <c r="E46" s="2">
        <f t="shared" si="0"/>
        <v>-1</v>
      </c>
      <c r="F46" s="2">
        <f t="shared" si="1"/>
        <v>1</v>
      </c>
      <c r="J46" s="2">
        <v>250000000</v>
      </c>
      <c r="K46" s="2">
        <v>250000000</v>
      </c>
      <c r="L46" s="2">
        <v>25000000</v>
      </c>
      <c r="M46" s="2">
        <v>25000000000</v>
      </c>
      <c r="N46" s="2">
        <v>500</v>
      </c>
    </row>
    <row r="47" spans="2:14" x14ac:dyDescent="0.25">
      <c r="B47" s="2">
        <v>25000000000</v>
      </c>
      <c r="C47" s="2">
        <v>2015</v>
      </c>
      <c r="D47" s="2">
        <v>2014</v>
      </c>
      <c r="E47" s="2">
        <f t="shared" si="0"/>
        <v>1</v>
      </c>
      <c r="F47" s="2">
        <f t="shared" si="1"/>
        <v>1</v>
      </c>
      <c r="J47" s="2">
        <v>25000000000</v>
      </c>
      <c r="K47" s="2">
        <v>25000000000</v>
      </c>
      <c r="L47" s="2">
        <v>50000000000</v>
      </c>
      <c r="M47" s="2">
        <v>20800000000</v>
      </c>
      <c r="N47" s="2">
        <v>42620000000</v>
      </c>
    </row>
    <row r="48" spans="2:14" x14ac:dyDescent="0.25">
      <c r="B48" s="2">
        <v>25000000000</v>
      </c>
      <c r="C48" s="2">
        <v>2016</v>
      </c>
      <c r="D48" s="2">
        <v>2015</v>
      </c>
      <c r="E48" s="2">
        <f t="shared" si="0"/>
        <v>1</v>
      </c>
      <c r="F48" s="2">
        <f t="shared" si="1"/>
        <v>1</v>
      </c>
      <c r="J48" s="2">
        <v>20000000000</v>
      </c>
      <c r="K48" s="2">
        <v>30700000000</v>
      </c>
      <c r="L48" s="2">
        <v>200000000000</v>
      </c>
      <c r="M48" s="2">
        <v>28000000000</v>
      </c>
      <c r="N48" s="2">
        <v>30900000000</v>
      </c>
    </row>
    <row r="49" spans="2:13" x14ac:dyDescent="0.25">
      <c r="B49" s="2">
        <v>171000000</v>
      </c>
      <c r="C49" s="2">
        <v>2016</v>
      </c>
      <c r="D49" s="2">
        <v>2015</v>
      </c>
      <c r="E49" s="2">
        <f t="shared" si="0"/>
        <v>1</v>
      </c>
      <c r="F49" s="2">
        <f t="shared" si="1"/>
        <v>1</v>
      </c>
      <c r="J49" s="2">
        <v>1500000000</v>
      </c>
      <c r="K49" s="2">
        <v>20000000000</v>
      </c>
      <c r="L49" s="2">
        <v>50000000000</v>
      </c>
      <c r="M49" s="2">
        <v>35820000000</v>
      </c>
    </row>
    <row r="50" spans="2:13" x14ac:dyDescent="0.25">
      <c r="B50" s="2">
        <v>22900000000</v>
      </c>
      <c r="C50" s="2">
        <v>2016</v>
      </c>
      <c r="D50" s="2">
        <v>2015</v>
      </c>
      <c r="E50" s="2">
        <f t="shared" si="0"/>
        <v>1</v>
      </c>
      <c r="F50" s="2">
        <f t="shared" si="1"/>
        <v>1</v>
      </c>
      <c r="J50" s="2">
        <v>5400000000</v>
      </c>
      <c r="K50" s="2">
        <v>20800000000</v>
      </c>
      <c r="L50" s="2">
        <v>13500000000</v>
      </c>
      <c r="M50" s="2">
        <v>28000000000</v>
      </c>
    </row>
    <row r="51" spans="2:13" x14ac:dyDescent="0.25">
      <c r="B51" s="2">
        <v>22900000000</v>
      </c>
      <c r="C51" s="2">
        <v>2016</v>
      </c>
      <c r="D51" s="2">
        <v>2015</v>
      </c>
      <c r="E51" s="2">
        <f t="shared" si="0"/>
        <v>1</v>
      </c>
      <c r="F51" s="2">
        <f t="shared" si="1"/>
        <v>1</v>
      </c>
      <c r="J51" s="2">
        <v>5400000000</v>
      </c>
      <c r="K51" s="2">
        <v>411000000</v>
      </c>
      <c r="L51" s="2">
        <v>250000000</v>
      </c>
      <c r="M51" s="2">
        <v>28000000000000</v>
      </c>
    </row>
    <row r="52" spans="2:13" x14ac:dyDescent="0.25">
      <c r="B52" s="2">
        <v>3300000000</v>
      </c>
      <c r="C52" s="2">
        <v>2018</v>
      </c>
      <c r="D52" s="2">
        <v>2017</v>
      </c>
      <c r="E52" s="2">
        <f t="shared" si="0"/>
        <v>1</v>
      </c>
      <c r="F52" s="2">
        <f t="shared" si="1"/>
        <v>1</v>
      </c>
      <c r="J52" s="2">
        <v>30700000000</v>
      </c>
      <c r="K52" s="2">
        <v>200000000000</v>
      </c>
      <c r="L52" s="2">
        <v>228000000</v>
      </c>
      <c r="M52" s="2">
        <v>68000000000</v>
      </c>
    </row>
    <row r="53" spans="2:13" x14ac:dyDescent="0.25">
      <c r="B53" s="2">
        <v>3300000000</v>
      </c>
      <c r="C53" s="2">
        <v>2018</v>
      </c>
      <c r="D53" s="2">
        <v>2017</v>
      </c>
      <c r="E53" s="2">
        <f t="shared" si="0"/>
        <v>1</v>
      </c>
      <c r="F53" s="2">
        <f t="shared" si="1"/>
        <v>1</v>
      </c>
      <c r="J53" s="2">
        <v>30000000000</v>
      </c>
      <c r="K53" s="2">
        <v>30700000000</v>
      </c>
      <c r="L53" s="2">
        <v>30730000000</v>
      </c>
    </row>
    <row r="54" spans="2:13" x14ac:dyDescent="0.25">
      <c r="B54" s="2">
        <v>34800000000</v>
      </c>
      <c r="C54" s="2">
        <v>2018</v>
      </c>
      <c r="D54" s="2">
        <v>2017</v>
      </c>
      <c r="E54" s="2">
        <f t="shared" si="0"/>
        <v>1</v>
      </c>
      <c r="F54" s="2">
        <f t="shared" si="1"/>
        <v>1</v>
      </c>
      <c r="J54" s="2">
        <v>20000000000</v>
      </c>
      <c r="K54" s="2">
        <v>26000000000</v>
      </c>
      <c r="L54" s="2">
        <v>250000000</v>
      </c>
    </row>
    <row r="55" spans="2:13" x14ac:dyDescent="0.25">
      <c r="B55" s="2">
        <v>19400000000</v>
      </c>
      <c r="C55" s="2">
        <v>2019</v>
      </c>
      <c r="D55" s="2">
        <v>2018</v>
      </c>
      <c r="E55" s="2">
        <f t="shared" si="0"/>
        <v>1</v>
      </c>
      <c r="F55" s="2">
        <f t="shared" si="1"/>
        <v>1</v>
      </c>
      <c r="J55" s="2">
        <v>25000000000</v>
      </c>
      <c r="K55" s="2">
        <v>50100000000</v>
      </c>
      <c r="L55" s="2">
        <v>13500000000</v>
      </c>
    </row>
    <row r="56" spans="2:13" x14ac:dyDescent="0.25">
      <c r="B56" s="2">
        <v>42100000000</v>
      </c>
      <c r="C56" s="2">
        <v>2019</v>
      </c>
      <c r="D56" s="2">
        <v>2018</v>
      </c>
      <c r="E56" s="2">
        <f t="shared" si="0"/>
        <v>1</v>
      </c>
      <c r="F56" s="2">
        <f t="shared" si="1"/>
        <v>1</v>
      </c>
      <c r="J56" s="2">
        <v>50000000000</v>
      </c>
      <c r="K56" s="2">
        <v>23200000000</v>
      </c>
      <c r="L56" s="2">
        <v>50000000000</v>
      </c>
    </row>
    <row r="57" spans="2:13" x14ac:dyDescent="0.25">
      <c r="B57" s="2">
        <v>1900000</v>
      </c>
      <c r="C57" s="2">
        <v>2011</v>
      </c>
      <c r="D57" s="2">
        <v>2013</v>
      </c>
      <c r="E57" s="2">
        <f t="shared" si="0"/>
        <v>-2</v>
      </c>
      <c r="F57" s="2">
        <f t="shared" si="1"/>
        <v>2</v>
      </c>
      <c r="J57" s="2">
        <v>1500000000</v>
      </c>
      <c r="K57" s="2">
        <v>28000000000</v>
      </c>
      <c r="L57" s="2">
        <v>13500000000</v>
      </c>
    </row>
    <row r="58" spans="2:13" x14ac:dyDescent="0.25">
      <c r="B58" s="2">
        <v>8700000000</v>
      </c>
      <c r="C58" s="2">
        <v>2012</v>
      </c>
      <c r="D58" s="2">
        <v>2014</v>
      </c>
      <c r="E58" s="2">
        <f t="shared" si="0"/>
        <v>-2</v>
      </c>
      <c r="F58" s="2">
        <f t="shared" si="1"/>
        <v>2</v>
      </c>
      <c r="J58" s="2">
        <v>20000000000</v>
      </c>
      <c r="K58" s="2">
        <v>28000000000</v>
      </c>
      <c r="L58" s="2">
        <v>30000000000</v>
      </c>
    </row>
    <row r="59" spans="2:13" x14ac:dyDescent="0.25">
      <c r="B59" s="2">
        <v>9000000000</v>
      </c>
      <c r="C59" s="2">
        <v>2012</v>
      </c>
      <c r="D59" s="2">
        <v>2014</v>
      </c>
      <c r="E59" s="2">
        <f t="shared" si="0"/>
        <v>-2</v>
      </c>
      <c r="F59" s="2">
        <f t="shared" si="1"/>
        <v>2</v>
      </c>
      <c r="J59" s="2">
        <v>25000000000</v>
      </c>
      <c r="L59" s="2">
        <v>30700000000</v>
      </c>
    </row>
    <row r="60" spans="2:13" x14ac:dyDescent="0.25">
      <c r="B60" s="2">
        <v>11200000000</v>
      </c>
      <c r="C60" s="2">
        <v>2013</v>
      </c>
      <c r="D60" s="2">
        <v>2015</v>
      </c>
      <c r="E60" s="2">
        <f t="shared" si="0"/>
        <v>-2</v>
      </c>
      <c r="F60" s="2">
        <f t="shared" si="1"/>
        <v>2</v>
      </c>
      <c r="J60" s="2">
        <v>30000000000</v>
      </c>
      <c r="L60" s="2">
        <v>50000000000</v>
      </c>
    </row>
    <row r="61" spans="2:13" x14ac:dyDescent="0.25">
      <c r="B61" s="2">
        <v>11200000000</v>
      </c>
      <c r="C61" s="2">
        <v>2013</v>
      </c>
      <c r="D61" s="2">
        <v>2015</v>
      </c>
      <c r="E61" s="2">
        <f t="shared" si="0"/>
        <v>-2</v>
      </c>
      <c r="F61" s="2">
        <f t="shared" si="1"/>
        <v>2</v>
      </c>
      <c r="J61" s="2">
        <v>31000000000</v>
      </c>
      <c r="L61" s="2">
        <v>4000000000</v>
      </c>
    </row>
    <row r="62" spans="2:13" x14ac:dyDescent="0.25">
      <c r="B62" s="2">
        <v>3750000000</v>
      </c>
      <c r="C62" s="2">
        <v>2014</v>
      </c>
      <c r="D62" s="2">
        <v>2016</v>
      </c>
      <c r="E62" s="2">
        <f t="shared" si="0"/>
        <v>-2</v>
      </c>
      <c r="F62" s="2">
        <f t="shared" si="1"/>
        <v>2</v>
      </c>
      <c r="J62" s="2">
        <v>38500000000</v>
      </c>
      <c r="L62" s="2">
        <v>13000000000</v>
      </c>
    </row>
    <row r="63" spans="2:13" x14ac:dyDescent="0.25">
      <c r="B63" s="2">
        <v>15400000000</v>
      </c>
      <c r="C63" s="2">
        <v>2015</v>
      </c>
      <c r="D63" s="2">
        <v>2017</v>
      </c>
      <c r="E63" s="2">
        <f t="shared" si="0"/>
        <v>-2</v>
      </c>
      <c r="F63" s="2">
        <f t="shared" si="1"/>
        <v>2</v>
      </c>
      <c r="J63" s="2">
        <v>50000000000</v>
      </c>
      <c r="L63" s="2">
        <v>3500000000</v>
      </c>
    </row>
    <row r="64" spans="2:13" x14ac:dyDescent="0.25">
      <c r="B64" s="2">
        <v>4920000000</v>
      </c>
      <c r="C64" s="2">
        <v>2015</v>
      </c>
      <c r="D64" s="2">
        <v>2017</v>
      </c>
      <c r="E64" s="2">
        <f t="shared" si="0"/>
        <v>-2</v>
      </c>
      <c r="F64" s="2">
        <f t="shared" si="1"/>
        <v>2</v>
      </c>
      <c r="J64" s="2">
        <v>1000000000</v>
      </c>
      <c r="L64" s="2">
        <v>411000000</v>
      </c>
    </row>
    <row r="65" spans="2:12" x14ac:dyDescent="0.25">
      <c r="B65" s="2">
        <v>6380000000</v>
      </c>
      <c r="C65" s="2">
        <v>2016</v>
      </c>
      <c r="D65" s="2">
        <v>2018</v>
      </c>
      <c r="E65" s="2">
        <f t="shared" ref="E65:E128" si="2">C:C-D:D</f>
        <v>-2</v>
      </c>
      <c r="F65" s="2">
        <f t="shared" ref="F65:F128" si="3">ABS(E65)</f>
        <v>2</v>
      </c>
      <c r="J65" s="2">
        <v>50000000000</v>
      </c>
      <c r="L65" s="2">
        <v>646000000</v>
      </c>
    </row>
    <row r="66" spans="2:12" x14ac:dyDescent="0.25">
      <c r="B66" s="2">
        <v>15000000000</v>
      </c>
      <c r="C66" s="2">
        <v>2016</v>
      </c>
      <c r="D66" s="2">
        <v>2018</v>
      </c>
      <c r="E66" s="2">
        <f t="shared" si="2"/>
        <v>-2</v>
      </c>
      <c r="F66" s="2">
        <f t="shared" si="3"/>
        <v>2</v>
      </c>
      <c r="J66" s="2">
        <v>20000000000</v>
      </c>
      <c r="L66" s="2">
        <v>9700000000</v>
      </c>
    </row>
    <row r="67" spans="2:12" x14ac:dyDescent="0.25">
      <c r="B67" s="2">
        <v>2000000000</v>
      </c>
      <c r="C67" s="2">
        <v>2016</v>
      </c>
      <c r="D67" s="2">
        <v>2018</v>
      </c>
      <c r="E67" s="2">
        <f t="shared" si="2"/>
        <v>-2</v>
      </c>
      <c r="F67" s="2">
        <f t="shared" si="3"/>
        <v>2</v>
      </c>
      <c r="J67" s="2">
        <v>50000000000</v>
      </c>
      <c r="L67" s="2">
        <v>200000000000</v>
      </c>
    </row>
    <row r="68" spans="2:12" x14ac:dyDescent="0.25">
      <c r="B68" s="2">
        <v>6380000000</v>
      </c>
      <c r="C68" s="2">
        <v>2016</v>
      </c>
      <c r="D68" s="2">
        <v>2018</v>
      </c>
      <c r="E68" s="2">
        <f t="shared" si="2"/>
        <v>-2</v>
      </c>
      <c r="F68" s="2">
        <f t="shared" si="3"/>
        <v>2</v>
      </c>
      <c r="L68" s="2">
        <v>50100000000</v>
      </c>
    </row>
    <row r="69" spans="2:12" x14ac:dyDescent="0.25">
      <c r="B69" s="2">
        <v>6380000000</v>
      </c>
      <c r="C69" s="2">
        <v>2016</v>
      </c>
      <c r="D69" s="2">
        <v>2018</v>
      </c>
      <c r="E69" s="2">
        <f t="shared" si="2"/>
        <v>-2</v>
      </c>
      <c r="F69" s="2">
        <f t="shared" si="3"/>
        <v>2</v>
      </c>
      <c r="L69" s="2">
        <v>28000000000</v>
      </c>
    </row>
    <row r="70" spans="2:12" x14ac:dyDescent="0.25">
      <c r="B70" s="2">
        <v>15410000000</v>
      </c>
      <c r="C70" s="2">
        <v>2016</v>
      </c>
      <c r="D70" s="2">
        <v>2018</v>
      </c>
      <c r="E70" s="2">
        <f t="shared" si="2"/>
        <v>-2</v>
      </c>
      <c r="F70" s="2">
        <f t="shared" si="3"/>
        <v>2</v>
      </c>
      <c r="L70" s="2">
        <v>16000000000</v>
      </c>
    </row>
    <row r="71" spans="2:12" x14ac:dyDescent="0.25">
      <c r="B71" s="2">
        <v>210000000</v>
      </c>
      <c r="C71" s="2">
        <v>2016</v>
      </c>
      <c r="D71" s="2">
        <v>2014</v>
      </c>
      <c r="E71" s="2">
        <f t="shared" si="2"/>
        <v>2</v>
      </c>
      <c r="F71" s="2">
        <f t="shared" si="3"/>
        <v>2</v>
      </c>
      <c r="L71" s="2">
        <v>28000000000</v>
      </c>
    </row>
    <row r="72" spans="2:12" x14ac:dyDescent="0.25">
      <c r="B72" s="2">
        <v>6400000000</v>
      </c>
      <c r="C72" s="2">
        <v>2016</v>
      </c>
      <c r="D72" s="2">
        <v>2014</v>
      </c>
      <c r="E72" s="2">
        <f t="shared" si="2"/>
        <v>2</v>
      </c>
      <c r="F72" s="2">
        <f t="shared" si="3"/>
        <v>2</v>
      </c>
      <c r="L72" s="2">
        <v>28000000000</v>
      </c>
    </row>
    <row r="73" spans="2:12" x14ac:dyDescent="0.25">
      <c r="B73" s="2">
        <v>28400000000</v>
      </c>
      <c r="C73" s="2">
        <v>2017</v>
      </c>
      <c r="D73" s="2">
        <v>2015</v>
      </c>
      <c r="E73" s="2">
        <f t="shared" si="2"/>
        <v>2</v>
      </c>
      <c r="F73" s="2">
        <f t="shared" si="3"/>
        <v>2</v>
      </c>
      <c r="L73" s="2">
        <v>28000000000</v>
      </c>
    </row>
    <row r="74" spans="2:12" x14ac:dyDescent="0.25">
      <c r="B74" s="2">
        <v>28400000000</v>
      </c>
      <c r="C74" s="2">
        <v>2017</v>
      </c>
      <c r="D74" s="2">
        <v>2015</v>
      </c>
      <c r="E74" s="2">
        <f t="shared" si="2"/>
        <v>2</v>
      </c>
      <c r="F74" s="2">
        <f t="shared" si="3"/>
        <v>2</v>
      </c>
      <c r="L74" s="2">
        <v>28000000000</v>
      </c>
    </row>
    <row r="75" spans="2:12" x14ac:dyDescent="0.25">
      <c r="B75" s="2">
        <v>173400000</v>
      </c>
      <c r="C75" s="2">
        <v>2019</v>
      </c>
      <c r="D75" s="2">
        <v>2017</v>
      </c>
      <c r="E75" s="2">
        <f t="shared" si="2"/>
        <v>2</v>
      </c>
      <c r="F75" s="2">
        <f t="shared" si="3"/>
        <v>2</v>
      </c>
      <c r="L75" s="2">
        <v>16000000000</v>
      </c>
    </row>
    <row r="76" spans="2:12" x14ac:dyDescent="0.25">
      <c r="B76" s="2">
        <v>245000000</v>
      </c>
      <c r="C76" s="2">
        <v>2019</v>
      </c>
      <c r="D76" s="2">
        <v>2017</v>
      </c>
      <c r="E76" s="2">
        <f t="shared" si="2"/>
        <v>2</v>
      </c>
      <c r="F76" s="2">
        <f t="shared" si="3"/>
        <v>2</v>
      </c>
      <c r="L76" s="2">
        <v>9700000000</v>
      </c>
    </row>
    <row r="77" spans="2:12" x14ac:dyDescent="0.25">
      <c r="B77" s="2">
        <v>42100000000</v>
      </c>
      <c r="C77" s="2">
        <v>2019</v>
      </c>
      <c r="D77" s="2">
        <v>2017</v>
      </c>
      <c r="E77" s="2">
        <f t="shared" si="2"/>
        <v>2</v>
      </c>
      <c r="F77" s="2">
        <f t="shared" si="3"/>
        <v>2</v>
      </c>
      <c r="L77" s="2">
        <v>380000000</v>
      </c>
    </row>
    <row r="78" spans="2:12" x14ac:dyDescent="0.25">
      <c r="B78" s="2">
        <v>20000000000</v>
      </c>
      <c r="C78" s="2">
        <v>2020</v>
      </c>
      <c r="D78" s="2">
        <v>2018</v>
      </c>
      <c r="E78" s="2">
        <f t="shared" si="2"/>
        <v>2</v>
      </c>
      <c r="F78" s="2">
        <f t="shared" si="3"/>
        <v>2</v>
      </c>
      <c r="L78" s="2">
        <v>28000000000</v>
      </c>
    </row>
    <row r="79" spans="2:12" x14ac:dyDescent="0.25">
      <c r="B79" s="2">
        <v>8400000000</v>
      </c>
      <c r="C79" s="2">
        <v>2020</v>
      </c>
      <c r="D79" s="2">
        <v>2018</v>
      </c>
      <c r="E79" s="2">
        <f t="shared" si="2"/>
        <v>2</v>
      </c>
      <c r="F79" s="2">
        <f t="shared" si="3"/>
        <v>2</v>
      </c>
      <c r="H79">
        <f ca="1">H84+H79</f>
        <v>0</v>
      </c>
      <c r="L79" s="2">
        <v>25400000000</v>
      </c>
    </row>
    <row r="80" spans="2:12" x14ac:dyDescent="0.25">
      <c r="B80" s="2">
        <v>25000000000</v>
      </c>
      <c r="C80" s="2">
        <v>2020</v>
      </c>
      <c r="D80" s="2">
        <v>2018</v>
      </c>
      <c r="E80" s="2">
        <f t="shared" si="2"/>
        <v>2</v>
      </c>
      <c r="F80" s="2">
        <f t="shared" si="3"/>
        <v>2</v>
      </c>
      <c r="L80" s="2">
        <v>134000000000</v>
      </c>
    </row>
    <row r="81" spans="2:25" x14ac:dyDescent="0.25">
      <c r="B81" s="2">
        <v>21200000000</v>
      </c>
      <c r="C81" s="2">
        <v>2020</v>
      </c>
      <c r="D81" s="2">
        <v>2018</v>
      </c>
      <c r="E81" s="2">
        <f t="shared" si="2"/>
        <v>2</v>
      </c>
      <c r="F81" s="2">
        <f t="shared" si="3"/>
        <v>2</v>
      </c>
      <c r="L81" s="2">
        <v>18000000000</v>
      </c>
    </row>
    <row r="82" spans="2:25" x14ac:dyDescent="0.25">
      <c r="B82" s="2">
        <v>25000000000</v>
      </c>
      <c r="C82" s="2">
        <v>2020</v>
      </c>
      <c r="D82" s="2">
        <v>2018</v>
      </c>
      <c r="E82" s="2">
        <f t="shared" si="2"/>
        <v>2</v>
      </c>
      <c r="F82" s="2">
        <f t="shared" si="3"/>
        <v>2</v>
      </c>
      <c r="L82" s="2">
        <v>1500000000</v>
      </c>
    </row>
    <row r="83" spans="2:25" x14ac:dyDescent="0.25">
      <c r="B83" s="2">
        <v>30700000000</v>
      </c>
      <c r="C83" s="2">
        <v>2020</v>
      </c>
      <c r="D83" s="2">
        <v>2018</v>
      </c>
      <c r="E83" s="2">
        <f t="shared" si="2"/>
        <v>2</v>
      </c>
      <c r="F83" s="2">
        <f t="shared" si="3"/>
        <v>2</v>
      </c>
      <c r="L83" s="2">
        <v>134000000000</v>
      </c>
    </row>
    <row r="84" spans="2:25" x14ac:dyDescent="0.25">
      <c r="B84" s="2">
        <v>50000000000</v>
      </c>
      <c r="C84" s="2">
        <v>2020</v>
      </c>
      <c r="D84" s="2">
        <v>2018</v>
      </c>
      <c r="E84" s="2">
        <f t="shared" si="2"/>
        <v>2</v>
      </c>
      <c r="F84" s="2">
        <f t="shared" si="3"/>
        <v>2</v>
      </c>
      <c r="I84" s="3">
        <v>0</v>
      </c>
      <c r="J84" s="3">
        <v>1</v>
      </c>
      <c r="K84" s="3">
        <v>2</v>
      </c>
      <c r="L84" s="3">
        <v>3</v>
      </c>
      <c r="M84" s="3">
        <v>4</v>
      </c>
      <c r="N84" s="3">
        <v>5</v>
      </c>
      <c r="O84" s="3">
        <v>6</v>
      </c>
      <c r="P84" s="3">
        <v>7</v>
      </c>
      <c r="Q84" s="3">
        <v>8</v>
      </c>
      <c r="R84" s="3">
        <v>9</v>
      </c>
      <c r="S84" s="3">
        <v>10</v>
      </c>
      <c r="T84" s="3">
        <v>11</v>
      </c>
      <c r="U84" s="3">
        <v>12</v>
      </c>
      <c r="V84" s="3">
        <v>13</v>
      </c>
      <c r="W84" s="3">
        <v>23</v>
      </c>
      <c r="X84" s="3">
        <v>66</v>
      </c>
      <c r="Y84" s="3">
        <v>68</v>
      </c>
    </row>
    <row r="85" spans="2:25" x14ac:dyDescent="0.25">
      <c r="B85" s="2">
        <v>50000000000</v>
      </c>
      <c r="C85" s="2">
        <v>2020</v>
      </c>
      <c r="D85" s="2">
        <v>2018</v>
      </c>
      <c r="E85" s="2">
        <f t="shared" si="2"/>
        <v>2</v>
      </c>
      <c r="F85" s="2">
        <f t="shared" si="3"/>
        <v>2</v>
      </c>
      <c r="H85" t="s">
        <v>4</v>
      </c>
      <c r="I85" s="2">
        <f>MIN(H2:H30)</f>
        <v>1400000000</v>
      </c>
      <c r="J85">
        <f>MIN(I2:I28)</f>
        <v>8700000</v>
      </c>
      <c r="K85" s="2">
        <f t="shared" ref="K85:Y85" si="4">MIN(J2:J28)</f>
        <v>1900000</v>
      </c>
      <c r="L85" s="2">
        <f t="shared" si="4"/>
        <v>9400000</v>
      </c>
      <c r="M85" s="2">
        <f t="shared" si="4"/>
        <v>1900000000</v>
      </c>
      <c r="N85" s="2">
        <f t="shared" si="4"/>
        <v>100000000</v>
      </c>
      <c r="O85" s="2">
        <f t="shared" si="4"/>
        <v>35000000</v>
      </c>
      <c r="P85" s="2">
        <f t="shared" si="4"/>
        <v>500</v>
      </c>
      <c r="Q85" s="2">
        <f t="shared" si="4"/>
        <v>4000000</v>
      </c>
      <c r="R85" s="2">
        <f t="shared" si="4"/>
        <v>4500000000</v>
      </c>
      <c r="S85" s="2">
        <f t="shared" si="4"/>
        <v>1300000000</v>
      </c>
      <c r="T85" s="2">
        <f t="shared" si="4"/>
        <v>500000000</v>
      </c>
      <c r="U85" s="2">
        <f t="shared" si="4"/>
        <v>500000000</v>
      </c>
      <c r="V85" s="2">
        <f t="shared" si="4"/>
        <v>500000000</v>
      </c>
      <c r="W85" s="2">
        <f t="shared" si="4"/>
        <v>100000000</v>
      </c>
      <c r="X85" s="2">
        <f t="shared" si="4"/>
        <v>5000</v>
      </c>
      <c r="Y85" s="2">
        <f t="shared" si="4"/>
        <v>5000</v>
      </c>
    </row>
    <row r="86" spans="2:25" x14ac:dyDescent="0.25">
      <c r="B86" s="2">
        <v>50000000000</v>
      </c>
      <c r="C86" s="2">
        <v>2020</v>
      </c>
      <c r="D86" s="2">
        <v>2018</v>
      </c>
      <c r="E86" s="2">
        <f t="shared" si="2"/>
        <v>2</v>
      </c>
      <c r="F86" s="2">
        <f t="shared" si="3"/>
        <v>2</v>
      </c>
      <c r="H86" t="s">
        <v>1</v>
      </c>
      <c r="I86">
        <f>_xlfn.QUARTILE.INC(H2:H30,1)</f>
        <v>5000000000</v>
      </c>
      <c r="J86">
        <f>_xlfn.QUARTILE.INC(I2:I28,1)</f>
        <v>4090000000</v>
      </c>
      <c r="K86" s="2">
        <f t="shared" ref="K86:Y86" si="5">_xlfn.QUARTILE.INC(J2:J28,1)</f>
        <v>5650000000</v>
      </c>
      <c r="L86" s="2">
        <f t="shared" si="5"/>
        <v>2465000000</v>
      </c>
      <c r="M86" s="2">
        <f t="shared" si="5"/>
        <v>18400000000</v>
      </c>
      <c r="N86" s="2">
        <f t="shared" si="5"/>
        <v>25000000000</v>
      </c>
      <c r="O86" s="2">
        <f t="shared" si="5"/>
        <v>24500000000</v>
      </c>
      <c r="P86" s="2">
        <f t="shared" si="5"/>
        <v>10900000000</v>
      </c>
      <c r="Q86" s="2">
        <f t="shared" si="5"/>
        <v>1300000000</v>
      </c>
      <c r="R86" s="2">
        <f t="shared" si="5"/>
        <v>16000000000</v>
      </c>
      <c r="S86" s="2">
        <f t="shared" si="5"/>
        <v>2200000000</v>
      </c>
      <c r="T86" s="2">
        <f t="shared" si="5"/>
        <v>12875000000</v>
      </c>
      <c r="U86" s="2">
        <f t="shared" si="5"/>
        <v>1250000000</v>
      </c>
      <c r="V86" s="2">
        <f t="shared" si="5"/>
        <v>500000000</v>
      </c>
      <c r="W86" s="2">
        <f t="shared" si="5"/>
        <v>100000000</v>
      </c>
      <c r="X86" s="2">
        <f t="shared" si="5"/>
        <v>5000</v>
      </c>
      <c r="Y86" s="2">
        <f t="shared" si="5"/>
        <v>5000</v>
      </c>
    </row>
    <row r="87" spans="2:25" x14ac:dyDescent="0.25">
      <c r="B87" s="2">
        <v>26000000000</v>
      </c>
      <c r="C87" s="2">
        <v>2020</v>
      </c>
      <c r="D87" s="2">
        <v>2018</v>
      </c>
      <c r="E87" s="2">
        <f t="shared" si="2"/>
        <v>2</v>
      </c>
      <c r="F87" s="2">
        <f t="shared" si="3"/>
        <v>2</v>
      </c>
      <c r="H87" t="s">
        <v>202</v>
      </c>
      <c r="I87">
        <f>MEDIAN(H2:H30)</f>
        <v>8400000000</v>
      </c>
      <c r="J87">
        <f>MEDIAN(I2:I28)</f>
        <v>14400000000</v>
      </c>
      <c r="K87" s="2">
        <f t="shared" ref="K87:Y87" si="6">MEDIAN(J2:J28)</f>
        <v>9000000000</v>
      </c>
      <c r="L87" s="2">
        <f t="shared" si="6"/>
        <v>20000000000</v>
      </c>
      <c r="M87" s="2">
        <f t="shared" si="6"/>
        <v>26000000000</v>
      </c>
      <c r="N87" s="2">
        <f t="shared" si="6"/>
        <v>50000000000</v>
      </c>
      <c r="O87" s="2">
        <f t="shared" si="6"/>
        <v>28000000000</v>
      </c>
      <c r="P87" s="2">
        <f t="shared" si="6"/>
        <v>24000000000</v>
      </c>
      <c r="Q87" s="2">
        <f t="shared" si="6"/>
        <v>10300000000</v>
      </c>
      <c r="R87" s="2">
        <f t="shared" si="6"/>
        <v>27000000000</v>
      </c>
      <c r="S87" s="2">
        <f t="shared" si="6"/>
        <v>50000000000</v>
      </c>
      <c r="T87" s="2">
        <f t="shared" si="6"/>
        <v>25250000000</v>
      </c>
      <c r="U87" s="2">
        <f t="shared" si="6"/>
        <v>2000000000</v>
      </c>
      <c r="V87" s="2">
        <f t="shared" si="6"/>
        <v>500000000</v>
      </c>
      <c r="W87" s="2">
        <f t="shared" si="6"/>
        <v>100000000</v>
      </c>
      <c r="X87" s="2">
        <f t="shared" si="6"/>
        <v>5000</v>
      </c>
      <c r="Y87" s="2">
        <f t="shared" si="6"/>
        <v>5000</v>
      </c>
    </row>
    <row r="88" spans="2:25" x14ac:dyDescent="0.25">
      <c r="B88" s="2">
        <v>25000000000</v>
      </c>
      <c r="C88" s="2">
        <v>2020</v>
      </c>
      <c r="D88" s="2">
        <v>2018</v>
      </c>
      <c r="E88" s="2">
        <f t="shared" si="2"/>
        <v>2</v>
      </c>
      <c r="F88" s="2">
        <f t="shared" si="3"/>
        <v>2</v>
      </c>
      <c r="H88" t="s">
        <v>3</v>
      </c>
      <c r="I88">
        <f>_xlfn.QUARTILE.INC(H2:H30,3)</f>
        <v>15000000000</v>
      </c>
      <c r="J88">
        <f>_xlfn.QUARTILE.INC(I2:I28,3)</f>
        <v>22900000000</v>
      </c>
      <c r="K88" s="2">
        <f t="shared" ref="K88:Y88" si="7">_xlfn.QUARTILE.INC(J2:J28,3)</f>
        <v>20600000000</v>
      </c>
      <c r="L88" s="2">
        <f t="shared" si="7"/>
        <v>34400000000</v>
      </c>
      <c r="M88" s="2">
        <f t="shared" si="7"/>
        <v>46050000000</v>
      </c>
      <c r="N88" s="2">
        <f t="shared" si="7"/>
        <v>50000000000</v>
      </c>
      <c r="O88" s="2">
        <f t="shared" si="7"/>
        <v>50000000000</v>
      </c>
      <c r="P88" s="2">
        <f t="shared" si="7"/>
        <v>50000000000</v>
      </c>
      <c r="Q88" s="2">
        <f>_xlfn.QUARTILE.INC(P2:P26,3)</f>
        <v>36400000000</v>
      </c>
      <c r="R88" s="2">
        <f t="shared" si="7"/>
        <v>50000000000</v>
      </c>
      <c r="S88" s="2">
        <f t="shared" si="7"/>
        <v>500000000000</v>
      </c>
      <c r="T88" s="2">
        <f t="shared" si="7"/>
        <v>37625000000</v>
      </c>
      <c r="U88" s="2">
        <f t="shared" si="7"/>
        <v>2000000000</v>
      </c>
      <c r="V88" s="2">
        <f t="shared" si="7"/>
        <v>500000000</v>
      </c>
      <c r="W88" s="2">
        <f t="shared" si="7"/>
        <v>100000000</v>
      </c>
      <c r="X88" s="2">
        <f t="shared" si="7"/>
        <v>5000</v>
      </c>
      <c r="Y88" s="2">
        <f t="shared" si="7"/>
        <v>5000</v>
      </c>
    </row>
    <row r="89" spans="2:25" x14ac:dyDescent="0.25">
      <c r="B89" s="2">
        <v>30700000000</v>
      </c>
      <c r="C89" s="2">
        <v>2020</v>
      </c>
      <c r="D89" s="2">
        <v>2018</v>
      </c>
      <c r="E89" s="2">
        <f t="shared" si="2"/>
        <v>2</v>
      </c>
      <c r="F89" s="2">
        <f t="shared" si="3"/>
        <v>2</v>
      </c>
      <c r="H89" t="s">
        <v>0</v>
      </c>
      <c r="I89">
        <f>MAX(H2:H30)</f>
        <v>50000000000</v>
      </c>
      <c r="J89">
        <f>MAX(I2:I28)</f>
        <v>15000000000000</v>
      </c>
      <c r="K89" s="2">
        <f t="shared" ref="K89:Y89" si="8">MAX(J2:J28)</f>
        <v>42100000000</v>
      </c>
      <c r="L89" s="2">
        <f t="shared" si="8"/>
        <v>600000000000</v>
      </c>
      <c r="M89" s="2">
        <f t="shared" si="8"/>
        <v>50100000000</v>
      </c>
      <c r="N89" s="2">
        <f t="shared" si="8"/>
        <v>212000000000</v>
      </c>
      <c r="O89" s="2">
        <f t="shared" si="8"/>
        <v>212000000000</v>
      </c>
      <c r="P89" s="2">
        <f t="shared" si="8"/>
        <v>80000000000</v>
      </c>
      <c r="Q89" s="2">
        <f t="shared" si="8"/>
        <v>75400000000</v>
      </c>
      <c r="R89" s="2">
        <f t="shared" si="8"/>
        <v>75440000000</v>
      </c>
      <c r="S89" s="2">
        <f t="shared" si="8"/>
        <v>500000000000</v>
      </c>
      <c r="T89" s="2">
        <f t="shared" si="8"/>
        <v>50000000000</v>
      </c>
      <c r="U89" s="2">
        <f t="shared" si="8"/>
        <v>2000000000</v>
      </c>
      <c r="V89" s="2">
        <f t="shared" si="8"/>
        <v>500000000</v>
      </c>
      <c r="W89" s="2">
        <f t="shared" si="8"/>
        <v>100000000</v>
      </c>
      <c r="X89" s="2">
        <f t="shared" si="8"/>
        <v>5000</v>
      </c>
      <c r="Y89" s="2">
        <f t="shared" si="8"/>
        <v>5000</v>
      </c>
    </row>
    <row r="90" spans="2:25" x14ac:dyDescent="0.25">
      <c r="B90" s="2">
        <v>250000000</v>
      </c>
      <c r="C90" s="2">
        <v>2020</v>
      </c>
      <c r="D90" s="2">
        <v>2018</v>
      </c>
      <c r="E90" s="2">
        <f t="shared" si="2"/>
        <v>2</v>
      </c>
      <c r="F90" s="2">
        <f t="shared" si="3"/>
        <v>2</v>
      </c>
    </row>
    <row r="91" spans="2:25" x14ac:dyDescent="0.25">
      <c r="B91" s="2">
        <v>2000000000000</v>
      </c>
      <c r="C91" s="2">
        <v>2020</v>
      </c>
      <c r="D91" s="2">
        <v>2018</v>
      </c>
      <c r="E91" s="2">
        <f t="shared" si="2"/>
        <v>2</v>
      </c>
      <c r="F91" s="2">
        <f t="shared" si="3"/>
        <v>2</v>
      </c>
      <c r="I91" s="3">
        <v>0</v>
      </c>
      <c r="J91" s="3">
        <v>1</v>
      </c>
      <c r="K91" s="3">
        <v>2</v>
      </c>
      <c r="L91" s="3">
        <v>3</v>
      </c>
      <c r="M91" s="3">
        <v>4</v>
      </c>
      <c r="N91" s="3">
        <v>5</v>
      </c>
      <c r="O91" s="3">
        <v>6</v>
      </c>
      <c r="P91" s="3">
        <v>7</v>
      </c>
      <c r="Q91" s="3">
        <v>8</v>
      </c>
      <c r="R91" s="3">
        <v>9</v>
      </c>
      <c r="S91" s="3">
        <v>10</v>
      </c>
      <c r="T91" s="3">
        <v>11</v>
      </c>
      <c r="U91" s="3">
        <v>12</v>
      </c>
      <c r="V91" s="3">
        <v>13</v>
      </c>
      <c r="W91" s="3">
        <v>23</v>
      </c>
      <c r="X91" s="3">
        <v>66</v>
      </c>
      <c r="Y91" s="3">
        <v>68</v>
      </c>
    </row>
    <row r="92" spans="2:25" x14ac:dyDescent="0.25">
      <c r="B92" s="2">
        <v>30730000000</v>
      </c>
      <c r="C92" s="2">
        <v>2020</v>
      </c>
      <c r="D92" s="2">
        <v>2018</v>
      </c>
      <c r="E92" s="2">
        <f t="shared" si="2"/>
        <v>2</v>
      </c>
      <c r="F92" s="2">
        <f t="shared" si="3"/>
        <v>2</v>
      </c>
      <c r="I92" s="2">
        <f>MIN(H9:H37)</f>
        <v>1400000000</v>
      </c>
      <c r="J92" s="2">
        <v>8700000</v>
      </c>
      <c r="K92" s="2">
        <v>1900000</v>
      </c>
      <c r="L92" s="2">
        <v>9400000</v>
      </c>
      <c r="M92" s="2">
        <v>1900000000</v>
      </c>
      <c r="N92" s="2">
        <f t="shared" ref="N92:O92" si="9">MIN(M9:M35)</f>
        <v>100000000</v>
      </c>
      <c r="O92" s="2">
        <f t="shared" si="9"/>
        <v>35000000</v>
      </c>
      <c r="P92" s="2">
        <v>500</v>
      </c>
      <c r="Q92" s="2">
        <f t="shared" ref="Q92:R92" si="10">MIN(P9:P35)</f>
        <v>4000000</v>
      </c>
      <c r="R92" s="2">
        <f t="shared" si="10"/>
        <v>4500000000</v>
      </c>
      <c r="S92" s="2">
        <v>1300000000</v>
      </c>
      <c r="T92" s="2">
        <v>500000000</v>
      </c>
      <c r="U92" s="2">
        <v>500000000</v>
      </c>
      <c r="V92" s="2">
        <v>500000000</v>
      </c>
      <c r="W92" s="2">
        <v>100000000</v>
      </c>
      <c r="X92" s="2">
        <v>5000</v>
      </c>
      <c r="Y92" s="2">
        <v>5000</v>
      </c>
    </row>
    <row r="93" spans="2:25" x14ac:dyDescent="0.25">
      <c r="B93" s="2">
        <v>50000000000</v>
      </c>
      <c r="C93" s="2">
        <v>2020</v>
      </c>
      <c r="D93" s="2">
        <v>2018</v>
      </c>
      <c r="E93" s="2">
        <f t="shared" si="2"/>
        <v>2</v>
      </c>
      <c r="F93" s="2">
        <f t="shared" si="3"/>
        <v>2</v>
      </c>
      <c r="I93">
        <f t="shared" ref="I93:J96" si="11">I86-I85</f>
        <v>3600000000</v>
      </c>
      <c r="J93" s="2">
        <f t="shared" si="11"/>
        <v>4081300000</v>
      </c>
      <c r="K93" s="2">
        <f t="shared" ref="K93:Y93" si="12">K86-K85</f>
        <v>5648100000</v>
      </c>
      <c r="L93" s="2">
        <f t="shared" si="12"/>
        <v>2455600000</v>
      </c>
      <c r="M93" s="2">
        <f t="shared" si="12"/>
        <v>16500000000</v>
      </c>
      <c r="N93" s="2">
        <f t="shared" si="12"/>
        <v>24900000000</v>
      </c>
      <c r="O93" s="2">
        <f t="shared" si="12"/>
        <v>24465000000</v>
      </c>
      <c r="P93" s="2">
        <f t="shared" si="12"/>
        <v>10899999500</v>
      </c>
      <c r="Q93" s="2">
        <f t="shared" si="12"/>
        <v>1296000000</v>
      </c>
      <c r="R93" s="2">
        <f t="shared" si="12"/>
        <v>11500000000</v>
      </c>
      <c r="S93" s="2">
        <f t="shared" si="12"/>
        <v>900000000</v>
      </c>
      <c r="T93" s="2">
        <f t="shared" si="12"/>
        <v>12375000000</v>
      </c>
      <c r="U93" s="2">
        <f t="shared" si="12"/>
        <v>750000000</v>
      </c>
      <c r="V93" s="2">
        <f t="shared" si="12"/>
        <v>0</v>
      </c>
      <c r="W93" s="2">
        <f t="shared" si="12"/>
        <v>0</v>
      </c>
      <c r="X93" s="2">
        <f t="shared" si="12"/>
        <v>0</v>
      </c>
      <c r="Y93" s="2">
        <f t="shared" si="12"/>
        <v>0</v>
      </c>
    </row>
    <row r="94" spans="2:25" x14ac:dyDescent="0.25">
      <c r="B94" s="2">
        <v>50000000000</v>
      </c>
      <c r="C94" s="2">
        <v>2020</v>
      </c>
      <c r="D94" s="2">
        <v>2018</v>
      </c>
      <c r="E94" s="2">
        <f t="shared" si="2"/>
        <v>2</v>
      </c>
      <c r="F94" s="2">
        <f t="shared" si="3"/>
        <v>2</v>
      </c>
      <c r="I94">
        <f t="shared" si="11"/>
        <v>3400000000</v>
      </c>
      <c r="J94" s="2">
        <f t="shared" si="11"/>
        <v>10310000000</v>
      </c>
      <c r="K94" s="2">
        <f t="shared" ref="K94:Y94" si="13">K87-K86</f>
        <v>3350000000</v>
      </c>
      <c r="L94" s="2">
        <f t="shared" si="13"/>
        <v>17535000000</v>
      </c>
      <c r="M94" s="2">
        <f t="shared" si="13"/>
        <v>7600000000</v>
      </c>
      <c r="N94" s="2">
        <f t="shared" si="13"/>
        <v>25000000000</v>
      </c>
      <c r="O94" s="2">
        <f t="shared" si="13"/>
        <v>3500000000</v>
      </c>
      <c r="P94" s="2">
        <f t="shared" si="13"/>
        <v>13100000000</v>
      </c>
      <c r="Q94" s="2">
        <f t="shared" si="13"/>
        <v>9000000000</v>
      </c>
      <c r="R94" s="2">
        <f t="shared" si="13"/>
        <v>11000000000</v>
      </c>
      <c r="S94" s="2">
        <f t="shared" si="13"/>
        <v>47800000000</v>
      </c>
      <c r="T94" s="2">
        <f t="shared" si="13"/>
        <v>12375000000</v>
      </c>
      <c r="U94" s="2">
        <f t="shared" si="13"/>
        <v>750000000</v>
      </c>
      <c r="V94" s="2">
        <f t="shared" si="13"/>
        <v>0</v>
      </c>
      <c r="W94" s="2">
        <f t="shared" si="13"/>
        <v>0</v>
      </c>
      <c r="X94" s="2">
        <f t="shared" si="13"/>
        <v>0</v>
      </c>
      <c r="Y94" s="2">
        <f t="shared" si="13"/>
        <v>0</v>
      </c>
    </row>
    <row r="95" spans="2:25" x14ac:dyDescent="0.25">
      <c r="B95" s="2">
        <v>7500000000</v>
      </c>
      <c r="C95" s="2">
        <v>2020</v>
      </c>
      <c r="D95" s="2">
        <v>2018</v>
      </c>
      <c r="E95" s="2">
        <f t="shared" si="2"/>
        <v>2</v>
      </c>
      <c r="F95" s="2">
        <f t="shared" si="3"/>
        <v>2</v>
      </c>
      <c r="I95">
        <f t="shared" si="11"/>
        <v>6600000000</v>
      </c>
      <c r="J95" s="2">
        <f t="shared" si="11"/>
        <v>8500000000</v>
      </c>
      <c r="K95" s="2">
        <f t="shared" ref="K95:Y95" si="14">K88-K87</f>
        <v>11600000000</v>
      </c>
      <c r="L95" s="2">
        <f t="shared" si="14"/>
        <v>14400000000</v>
      </c>
      <c r="M95" s="2">
        <f t="shared" si="14"/>
        <v>20050000000</v>
      </c>
      <c r="N95" s="2">
        <f t="shared" si="14"/>
        <v>0</v>
      </c>
      <c r="O95" s="2">
        <f t="shared" si="14"/>
        <v>22000000000</v>
      </c>
      <c r="P95" s="2">
        <f t="shared" si="14"/>
        <v>26000000000</v>
      </c>
      <c r="Q95" s="2">
        <f t="shared" si="14"/>
        <v>26100000000</v>
      </c>
      <c r="R95" s="2">
        <f t="shared" si="14"/>
        <v>23000000000</v>
      </c>
      <c r="S95" s="2">
        <f t="shared" si="14"/>
        <v>450000000000</v>
      </c>
      <c r="T95" s="2">
        <f t="shared" si="14"/>
        <v>12375000000</v>
      </c>
      <c r="U95" s="2">
        <f t="shared" si="14"/>
        <v>0</v>
      </c>
      <c r="V95" s="2">
        <f t="shared" si="14"/>
        <v>0</v>
      </c>
      <c r="W95" s="2">
        <f t="shared" si="14"/>
        <v>0</v>
      </c>
      <c r="X95" s="2">
        <f t="shared" si="14"/>
        <v>0</v>
      </c>
      <c r="Y95" s="2">
        <f t="shared" si="14"/>
        <v>0</v>
      </c>
    </row>
    <row r="96" spans="2:25" x14ac:dyDescent="0.25">
      <c r="B96" s="2">
        <v>30000000000</v>
      </c>
      <c r="C96" s="2">
        <v>2020</v>
      </c>
      <c r="D96" s="2">
        <v>2018</v>
      </c>
      <c r="E96" s="2">
        <f t="shared" si="2"/>
        <v>2</v>
      </c>
      <c r="F96" s="2">
        <f t="shared" si="3"/>
        <v>2</v>
      </c>
      <c r="I96">
        <f t="shared" si="11"/>
        <v>35000000000</v>
      </c>
      <c r="J96" s="2">
        <f t="shared" si="11"/>
        <v>14977100000000</v>
      </c>
      <c r="K96" s="2">
        <f t="shared" ref="K96:Y96" si="15">K89-K88</f>
        <v>21500000000</v>
      </c>
      <c r="L96" s="2">
        <f t="shared" si="15"/>
        <v>565600000000</v>
      </c>
      <c r="M96" s="2">
        <f t="shared" si="15"/>
        <v>4050000000</v>
      </c>
      <c r="N96" s="2">
        <f t="shared" si="15"/>
        <v>162000000000</v>
      </c>
      <c r="O96" s="2">
        <f t="shared" si="15"/>
        <v>162000000000</v>
      </c>
      <c r="P96" s="2">
        <f t="shared" si="15"/>
        <v>30000000000</v>
      </c>
      <c r="Q96" s="2">
        <f t="shared" si="15"/>
        <v>39000000000</v>
      </c>
      <c r="R96" s="2">
        <f t="shared" si="15"/>
        <v>25440000000</v>
      </c>
      <c r="S96" s="2">
        <f t="shared" si="15"/>
        <v>0</v>
      </c>
      <c r="T96" s="2">
        <f t="shared" si="15"/>
        <v>12375000000</v>
      </c>
      <c r="U96" s="2">
        <f t="shared" si="15"/>
        <v>0</v>
      </c>
      <c r="V96" s="2">
        <f t="shared" si="15"/>
        <v>0</v>
      </c>
      <c r="W96" s="2">
        <f t="shared" si="15"/>
        <v>0</v>
      </c>
      <c r="X96" s="2">
        <f t="shared" si="15"/>
        <v>0</v>
      </c>
      <c r="Y96" s="2">
        <f t="shared" si="15"/>
        <v>0</v>
      </c>
    </row>
    <row r="97" spans="2:6" x14ac:dyDescent="0.25">
      <c r="B97" s="2">
        <v>20000000000</v>
      </c>
      <c r="C97" s="2">
        <v>2020</v>
      </c>
      <c r="D97" s="2">
        <v>2018</v>
      </c>
      <c r="E97" s="2">
        <f t="shared" si="2"/>
        <v>2</v>
      </c>
      <c r="F97" s="2">
        <f t="shared" si="3"/>
        <v>2</v>
      </c>
    </row>
    <row r="98" spans="2:6" x14ac:dyDescent="0.25">
      <c r="B98" s="2">
        <v>20000000000</v>
      </c>
      <c r="C98" s="2">
        <v>2020</v>
      </c>
      <c r="D98" s="2">
        <v>2018</v>
      </c>
      <c r="E98" s="2">
        <f t="shared" si="2"/>
        <v>2</v>
      </c>
      <c r="F98" s="2">
        <f t="shared" si="3"/>
        <v>2</v>
      </c>
    </row>
    <row r="99" spans="2:6" x14ac:dyDescent="0.25">
      <c r="B99" s="2">
        <v>25000000000</v>
      </c>
      <c r="C99" s="2">
        <v>2020</v>
      </c>
      <c r="D99" s="2">
        <v>2018</v>
      </c>
      <c r="E99" s="2">
        <f t="shared" si="2"/>
        <v>2</v>
      </c>
      <c r="F99" s="2">
        <f t="shared" si="3"/>
        <v>2</v>
      </c>
    </row>
    <row r="100" spans="2:6" x14ac:dyDescent="0.25">
      <c r="B100" s="2">
        <v>30700000000</v>
      </c>
      <c r="C100" s="2">
        <v>2020</v>
      </c>
      <c r="D100" s="2">
        <v>2018</v>
      </c>
      <c r="E100" s="2">
        <f t="shared" si="2"/>
        <v>2</v>
      </c>
      <c r="F100" s="2">
        <f t="shared" si="3"/>
        <v>2</v>
      </c>
    </row>
    <row r="101" spans="2:6" x14ac:dyDescent="0.25">
      <c r="B101" s="2">
        <v>250000000</v>
      </c>
      <c r="C101" s="2">
        <v>2020</v>
      </c>
      <c r="D101" s="2">
        <v>2018</v>
      </c>
      <c r="E101" s="2">
        <f t="shared" si="2"/>
        <v>2</v>
      </c>
      <c r="F101" s="2">
        <f t="shared" si="3"/>
        <v>2</v>
      </c>
    </row>
    <row r="102" spans="2:6" x14ac:dyDescent="0.25">
      <c r="B102" s="2">
        <v>25000000000</v>
      </c>
      <c r="C102" s="2">
        <v>2020</v>
      </c>
      <c r="D102" s="2">
        <v>2018</v>
      </c>
      <c r="E102" s="2">
        <f t="shared" si="2"/>
        <v>2</v>
      </c>
      <c r="F102" s="2">
        <f t="shared" si="3"/>
        <v>2</v>
      </c>
    </row>
    <row r="103" spans="2:6" x14ac:dyDescent="0.25">
      <c r="B103" s="2">
        <v>20000000000</v>
      </c>
      <c r="C103" s="2">
        <v>2020</v>
      </c>
      <c r="D103" s="2">
        <v>2018</v>
      </c>
      <c r="E103" s="2">
        <f t="shared" si="2"/>
        <v>2</v>
      </c>
      <c r="F103" s="2">
        <f t="shared" si="3"/>
        <v>2</v>
      </c>
    </row>
    <row r="104" spans="2:6" x14ac:dyDescent="0.25">
      <c r="B104" s="2">
        <v>1500000000</v>
      </c>
      <c r="C104" s="2">
        <v>2020</v>
      </c>
      <c r="D104" s="2">
        <v>2018</v>
      </c>
      <c r="E104" s="2">
        <f t="shared" si="2"/>
        <v>2</v>
      </c>
      <c r="F104" s="2">
        <f t="shared" si="3"/>
        <v>2</v>
      </c>
    </row>
    <row r="105" spans="2:6" x14ac:dyDescent="0.25">
      <c r="B105" s="2">
        <v>5400000000</v>
      </c>
      <c r="C105" s="2">
        <v>2020</v>
      </c>
      <c r="D105" s="2">
        <v>2018</v>
      </c>
      <c r="E105" s="2">
        <f t="shared" si="2"/>
        <v>2</v>
      </c>
      <c r="F105" s="2">
        <f t="shared" si="3"/>
        <v>2</v>
      </c>
    </row>
    <row r="106" spans="2:6" x14ac:dyDescent="0.25">
      <c r="B106" s="2">
        <v>5400000000</v>
      </c>
      <c r="C106" s="2">
        <v>2020</v>
      </c>
      <c r="D106" s="2">
        <v>2018</v>
      </c>
      <c r="E106" s="2">
        <f t="shared" si="2"/>
        <v>2</v>
      </c>
      <c r="F106" s="2">
        <f t="shared" si="3"/>
        <v>2</v>
      </c>
    </row>
    <row r="107" spans="2:6" x14ac:dyDescent="0.25">
      <c r="B107" s="2">
        <v>30700000000</v>
      </c>
      <c r="C107" s="2">
        <v>2020</v>
      </c>
      <c r="D107" s="2">
        <v>2018</v>
      </c>
      <c r="E107" s="2">
        <f t="shared" si="2"/>
        <v>2</v>
      </c>
      <c r="F107" s="2">
        <f t="shared" si="3"/>
        <v>2</v>
      </c>
    </row>
    <row r="108" spans="2:6" x14ac:dyDescent="0.25">
      <c r="B108" s="2">
        <v>30000000000</v>
      </c>
      <c r="C108" s="2">
        <v>2020</v>
      </c>
      <c r="D108" s="2">
        <v>2018</v>
      </c>
      <c r="E108" s="2">
        <f t="shared" si="2"/>
        <v>2</v>
      </c>
      <c r="F108" s="2">
        <f t="shared" si="3"/>
        <v>2</v>
      </c>
    </row>
    <row r="109" spans="2:6" x14ac:dyDescent="0.25">
      <c r="B109" s="2">
        <v>20000000000</v>
      </c>
      <c r="C109" s="2">
        <v>2020</v>
      </c>
      <c r="D109" s="2">
        <v>2018</v>
      </c>
      <c r="E109" s="2">
        <f t="shared" si="2"/>
        <v>2</v>
      </c>
      <c r="F109" s="2">
        <f t="shared" si="3"/>
        <v>2</v>
      </c>
    </row>
    <row r="110" spans="2:6" x14ac:dyDescent="0.25">
      <c r="B110" s="2">
        <v>25000000000</v>
      </c>
      <c r="C110" s="2">
        <v>2020</v>
      </c>
      <c r="D110" s="2">
        <v>2018</v>
      </c>
      <c r="E110" s="2">
        <f t="shared" si="2"/>
        <v>2</v>
      </c>
      <c r="F110" s="2">
        <f t="shared" si="3"/>
        <v>2</v>
      </c>
    </row>
    <row r="111" spans="2:6" x14ac:dyDescent="0.25">
      <c r="B111" s="2">
        <v>50000000000</v>
      </c>
      <c r="C111" s="2">
        <v>2020</v>
      </c>
      <c r="D111" s="2">
        <v>2018</v>
      </c>
      <c r="E111" s="2">
        <f t="shared" si="2"/>
        <v>2</v>
      </c>
      <c r="F111" s="2">
        <f t="shared" si="3"/>
        <v>2</v>
      </c>
    </row>
    <row r="112" spans="2:6" x14ac:dyDescent="0.25">
      <c r="B112" s="2">
        <v>1500000000</v>
      </c>
      <c r="C112" s="2">
        <v>2020</v>
      </c>
      <c r="D112" s="2">
        <v>2018</v>
      </c>
      <c r="E112" s="2">
        <f t="shared" si="2"/>
        <v>2</v>
      </c>
      <c r="F112" s="2">
        <f t="shared" si="3"/>
        <v>2</v>
      </c>
    </row>
    <row r="113" spans="2:6" x14ac:dyDescent="0.25">
      <c r="B113" s="2">
        <v>20000000000</v>
      </c>
      <c r="C113" s="2">
        <v>2020</v>
      </c>
      <c r="D113" s="2">
        <v>2018</v>
      </c>
      <c r="E113" s="2">
        <f t="shared" si="2"/>
        <v>2</v>
      </c>
      <c r="F113" s="2">
        <f t="shared" si="3"/>
        <v>2</v>
      </c>
    </row>
    <row r="114" spans="2:6" x14ac:dyDescent="0.25">
      <c r="B114" s="2">
        <v>25000000000</v>
      </c>
      <c r="C114" s="2">
        <v>2020</v>
      </c>
      <c r="D114" s="2">
        <v>2018</v>
      </c>
      <c r="E114" s="2">
        <f t="shared" si="2"/>
        <v>2</v>
      </c>
      <c r="F114" s="2">
        <f t="shared" si="3"/>
        <v>2</v>
      </c>
    </row>
    <row r="115" spans="2:6" x14ac:dyDescent="0.25">
      <c r="B115" s="2">
        <v>30000000000</v>
      </c>
      <c r="C115" s="2">
        <v>2020</v>
      </c>
      <c r="D115" s="2">
        <v>2018</v>
      </c>
      <c r="E115" s="2">
        <f t="shared" si="2"/>
        <v>2</v>
      </c>
      <c r="F115" s="2">
        <f t="shared" si="3"/>
        <v>2</v>
      </c>
    </row>
    <row r="116" spans="2:6" x14ac:dyDescent="0.25">
      <c r="B116" s="2">
        <v>31000000000</v>
      </c>
      <c r="C116" s="2">
        <v>2020</v>
      </c>
      <c r="D116" s="2">
        <v>2018</v>
      </c>
      <c r="E116" s="2">
        <f t="shared" si="2"/>
        <v>2</v>
      </c>
      <c r="F116" s="2">
        <f t="shared" si="3"/>
        <v>2</v>
      </c>
    </row>
    <row r="117" spans="2:6" x14ac:dyDescent="0.25">
      <c r="B117" s="2">
        <v>38500000000</v>
      </c>
      <c r="C117" s="2">
        <v>2020</v>
      </c>
      <c r="D117" s="2">
        <v>2018</v>
      </c>
      <c r="E117" s="2">
        <f t="shared" si="2"/>
        <v>2</v>
      </c>
      <c r="F117" s="2">
        <f t="shared" si="3"/>
        <v>2</v>
      </c>
    </row>
    <row r="118" spans="2:6" x14ac:dyDescent="0.25">
      <c r="B118" s="2">
        <v>50000000000</v>
      </c>
      <c r="C118" s="2">
        <v>2020</v>
      </c>
      <c r="D118" s="2">
        <v>2018</v>
      </c>
      <c r="E118" s="2">
        <f t="shared" si="2"/>
        <v>2</v>
      </c>
      <c r="F118" s="2">
        <f t="shared" si="3"/>
        <v>2</v>
      </c>
    </row>
    <row r="119" spans="2:6" x14ac:dyDescent="0.25">
      <c r="B119" s="2">
        <v>1000000000</v>
      </c>
      <c r="C119" s="2">
        <v>2020</v>
      </c>
      <c r="D119" s="2">
        <v>2018</v>
      </c>
      <c r="E119" s="2">
        <f t="shared" si="2"/>
        <v>2</v>
      </c>
      <c r="F119" s="2">
        <f t="shared" si="3"/>
        <v>2</v>
      </c>
    </row>
    <row r="120" spans="2:6" x14ac:dyDescent="0.25">
      <c r="B120" s="2">
        <v>50000000000</v>
      </c>
      <c r="C120" s="2">
        <v>2020</v>
      </c>
      <c r="D120" s="2">
        <v>2018</v>
      </c>
      <c r="E120" s="2">
        <f t="shared" si="2"/>
        <v>2</v>
      </c>
      <c r="F120" s="2">
        <f t="shared" si="3"/>
        <v>2</v>
      </c>
    </row>
    <row r="121" spans="2:6" x14ac:dyDescent="0.25">
      <c r="B121" s="2">
        <v>20000000000</v>
      </c>
      <c r="C121" s="2">
        <v>2020</v>
      </c>
      <c r="D121" s="2">
        <v>2018</v>
      </c>
      <c r="E121" s="2">
        <f t="shared" si="2"/>
        <v>2</v>
      </c>
      <c r="F121" s="2">
        <f t="shared" si="3"/>
        <v>2</v>
      </c>
    </row>
    <row r="122" spans="2:6" x14ac:dyDescent="0.25">
      <c r="B122" s="2">
        <v>50000000000</v>
      </c>
      <c r="C122" s="2">
        <v>2020</v>
      </c>
      <c r="D122" s="2">
        <v>2018</v>
      </c>
      <c r="E122" s="2">
        <f t="shared" si="2"/>
        <v>2</v>
      </c>
      <c r="F122" s="2">
        <f t="shared" si="3"/>
        <v>2</v>
      </c>
    </row>
    <row r="123" spans="2:6" x14ac:dyDescent="0.25">
      <c r="B123" s="2">
        <v>8700000000</v>
      </c>
      <c r="C123" s="2">
        <v>2012</v>
      </c>
      <c r="D123" s="2">
        <v>2015</v>
      </c>
      <c r="E123" s="2">
        <f t="shared" si="2"/>
        <v>-3</v>
      </c>
      <c r="F123" s="2">
        <f t="shared" si="3"/>
        <v>3</v>
      </c>
    </row>
    <row r="124" spans="2:6" x14ac:dyDescent="0.25">
      <c r="B124" s="2">
        <v>8700000000</v>
      </c>
      <c r="C124" s="2">
        <v>2012</v>
      </c>
      <c r="D124" s="2">
        <v>2015</v>
      </c>
      <c r="E124" s="2">
        <f t="shared" si="2"/>
        <v>-3</v>
      </c>
      <c r="F124" s="2">
        <f t="shared" si="3"/>
        <v>3</v>
      </c>
    </row>
    <row r="125" spans="2:6" x14ac:dyDescent="0.25">
      <c r="B125" s="2">
        <v>3030000000</v>
      </c>
      <c r="C125" s="2">
        <v>2013</v>
      </c>
      <c r="D125" s="2">
        <v>2016</v>
      </c>
      <c r="E125" s="2">
        <f t="shared" si="2"/>
        <v>-3</v>
      </c>
      <c r="F125" s="2">
        <f t="shared" si="3"/>
        <v>3</v>
      </c>
    </row>
    <row r="126" spans="2:6" x14ac:dyDescent="0.25">
      <c r="B126" s="2">
        <v>13900000000</v>
      </c>
      <c r="C126" s="2">
        <v>2015</v>
      </c>
      <c r="D126" s="2">
        <v>2018</v>
      </c>
      <c r="E126" s="2">
        <f t="shared" si="2"/>
        <v>-3</v>
      </c>
      <c r="F126" s="2">
        <f t="shared" si="3"/>
        <v>3</v>
      </c>
    </row>
    <row r="127" spans="2:6" x14ac:dyDescent="0.25">
      <c r="B127" s="2">
        <v>9400000</v>
      </c>
      <c r="C127" s="2">
        <v>2017</v>
      </c>
      <c r="D127" s="2">
        <v>2014</v>
      </c>
      <c r="E127" s="2">
        <f t="shared" si="2"/>
        <v>3</v>
      </c>
      <c r="F127" s="2">
        <f t="shared" si="3"/>
        <v>3</v>
      </c>
    </row>
    <row r="128" spans="2:6" x14ac:dyDescent="0.25">
      <c r="B128" s="2">
        <v>34800000000</v>
      </c>
      <c r="C128" s="2">
        <v>2018</v>
      </c>
      <c r="D128" s="2">
        <v>2015</v>
      </c>
      <c r="E128" s="2">
        <f t="shared" si="2"/>
        <v>3</v>
      </c>
      <c r="F128" s="2">
        <f t="shared" si="3"/>
        <v>3</v>
      </c>
    </row>
    <row r="129" spans="2:6" x14ac:dyDescent="0.25">
      <c r="B129" s="2">
        <v>34800000000</v>
      </c>
      <c r="C129" s="2">
        <v>2018</v>
      </c>
      <c r="D129" s="2">
        <v>2015</v>
      </c>
      <c r="E129" s="2">
        <f t="shared" ref="E129:E192" si="16">C:C-D:D</f>
        <v>3</v>
      </c>
      <c r="F129" s="2">
        <f t="shared" ref="F129:F192" si="17">ABS(E129)</f>
        <v>3</v>
      </c>
    </row>
    <row r="130" spans="2:6" x14ac:dyDescent="0.25">
      <c r="B130" s="2">
        <v>600000000000</v>
      </c>
      <c r="C130" s="2">
        <v>2019</v>
      </c>
      <c r="D130" s="2">
        <v>2016</v>
      </c>
      <c r="E130" s="2">
        <f t="shared" si="16"/>
        <v>3</v>
      </c>
      <c r="F130" s="2">
        <f t="shared" si="17"/>
        <v>3</v>
      </c>
    </row>
    <row r="131" spans="2:6" x14ac:dyDescent="0.25">
      <c r="B131" s="2">
        <v>180000000</v>
      </c>
      <c r="C131" s="2">
        <v>2019</v>
      </c>
      <c r="D131" s="2">
        <v>2016</v>
      </c>
      <c r="E131" s="2">
        <f t="shared" si="16"/>
        <v>3</v>
      </c>
      <c r="F131" s="2">
        <f t="shared" si="17"/>
        <v>3</v>
      </c>
    </row>
    <row r="132" spans="2:6" x14ac:dyDescent="0.25">
      <c r="B132" s="2">
        <v>26660000000</v>
      </c>
      <c r="C132" s="2">
        <v>2019</v>
      </c>
      <c r="D132" s="2">
        <v>2016</v>
      </c>
      <c r="E132" s="2">
        <f t="shared" si="16"/>
        <v>3</v>
      </c>
      <c r="F132" s="2">
        <f t="shared" si="17"/>
        <v>3</v>
      </c>
    </row>
    <row r="133" spans="2:6" x14ac:dyDescent="0.25">
      <c r="B133" s="2">
        <v>1900000000</v>
      </c>
      <c r="C133" s="2">
        <v>2019</v>
      </c>
      <c r="D133" s="2">
        <v>2016</v>
      </c>
      <c r="E133" s="2">
        <f t="shared" si="16"/>
        <v>3</v>
      </c>
      <c r="F133" s="2">
        <f t="shared" si="17"/>
        <v>3</v>
      </c>
    </row>
    <row r="134" spans="2:6" x14ac:dyDescent="0.25">
      <c r="B134" s="2">
        <v>50000000000</v>
      </c>
      <c r="C134" s="2">
        <v>2020</v>
      </c>
      <c r="D134" s="2">
        <v>2017</v>
      </c>
      <c r="E134" s="2">
        <f t="shared" si="16"/>
        <v>3</v>
      </c>
      <c r="F134" s="2">
        <f t="shared" si="17"/>
        <v>3</v>
      </c>
    </row>
    <row r="135" spans="2:6" x14ac:dyDescent="0.25">
      <c r="B135" s="2">
        <v>250000000</v>
      </c>
      <c r="C135" s="2">
        <v>2020</v>
      </c>
      <c r="D135" s="2">
        <v>2017</v>
      </c>
      <c r="E135" s="2">
        <f t="shared" si="16"/>
        <v>3</v>
      </c>
      <c r="F135" s="2">
        <f t="shared" si="17"/>
        <v>3</v>
      </c>
    </row>
    <row r="136" spans="2:6" x14ac:dyDescent="0.25">
      <c r="B136" s="2">
        <v>45000000000</v>
      </c>
      <c r="C136" s="2">
        <v>2020</v>
      </c>
      <c r="D136" s="2">
        <v>2017</v>
      </c>
      <c r="E136" s="2">
        <f t="shared" si="16"/>
        <v>3</v>
      </c>
      <c r="F136" s="2">
        <f t="shared" si="17"/>
        <v>3</v>
      </c>
    </row>
    <row r="137" spans="2:6" x14ac:dyDescent="0.25">
      <c r="B137" s="2">
        <v>30700000000</v>
      </c>
      <c r="C137" s="2">
        <v>2020</v>
      </c>
      <c r="D137" s="2">
        <v>2017</v>
      </c>
      <c r="E137" s="2">
        <f t="shared" si="16"/>
        <v>3</v>
      </c>
      <c r="F137" s="2">
        <f t="shared" si="17"/>
        <v>3</v>
      </c>
    </row>
    <row r="138" spans="2:6" x14ac:dyDescent="0.25">
      <c r="B138" s="2">
        <v>150000000</v>
      </c>
      <c r="C138" s="2">
        <v>2020</v>
      </c>
      <c r="D138" s="2">
        <v>2017</v>
      </c>
      <c r="E138" s="2">
        <f t="shared" si="16"/>
        <v>3</v>
      </c>
      <c r="F138" s="2">
        <f t="shared" si="17"/>
        <v>3</v>
      </c>
    </row>
    <row r="139" spans="2:6" x14ac:dyDescent="0.25">
      <c r="B139" s="2">
        <v>63000000</v>
      </c>
      <c r="C139" s="2">
        <v>2020</v>
      </c>
      <c r="D139" s="2">
        <v>2017</v>
      </c>
      <c r="E139" s="2">
        <f t="shared" si="16"/>
        <v>3</v>
      </c>
      <c r="F139" s="2">
        <f t="shared" si="17"/>
        <v>3</v>
      </c>
    </row>
    <row r="140" spans="2:6" x14ac:dyDescent="0.25">
      <c r="B140" s="2">
        <v>34000000000</v>
      </c>
      <c r="C140" s="2">
        <v>2020</v>
      </c>
      <c r="D140" s="2">
        <v>2017</v>
      </c>
      <c r="E140" s="2">
        <f t="shared" si="16"/>
        <v>3</v>
      </c>
      <c r="F140" s="2">
        <f t="shared" si="17"/>
        <v>3</v>
      </c>
    </row>
    <row r="141" spans="2:6" x14ac:dyDescent="0.25">
      <c r="B141" s="2">
        <v>24000000000</v>
      </c>
      <c r="C141" s="2">
        <v>2020</v>
      </c>
      <c r="D141" s="2">
        <v>2017</v>
      </c>
      <c r="E141" s="2">
        <f t="shared" si="16"/>
        <v>3</v>
      </c>
      <c r="F141" s="2">
        <f t="shared" si="17"/>
        <v>3</v>
      </c>
    </row>
    <row r="142" spans="2:6" x14ac:dyDescent="0.25">
      <c r="B142" s="2">
        <v>50000000000</v>
      </c>
      <c r="C142" s="2">
        <v>2020</v>
      </c>
      <c r="D142" s="2">
        <v>2017</v>
      </c>
      <c r="E142" s="2">
        <f t="shared" si="16"/>
        <v>3</v>
      </c>
      <c r="F142" s="2">
        <f t="shared" si="17"/>
        <v>3</v>
      </c>
    </row>
    <row r="143" spans="2:6" x14ac:dyDescent="0.25">
      <c r="B143" s="2">
        <v>50000000000</v>
      </c>
      <c r="C143" s="2">
        <v>2020</v>
      </c>
      <c r="D143" s="2">
        <v>2017</v>
      </c>
      <c r="E143" s="2">
        <f t="shared" si="16"/>
        <v>3</v>
      </c>
      <c r="F143" s="2">
        <f t="shared" si="17"/>
        <v>3</v>
      </c>
    </row>
    <row r="144" spans="2:6" x14ac:dyDescent="0.25">
      <c r="B144" s="2">
        <v>20000000000</v>
      </c>
      <c r="C144" s="2">
        <v>2020</v>
      </c>
      <c r="D144" s="2">
        <v>2017</v>
      </c>
      <c r="E144" s="2">
        <f t="shared" si="16"/>
        <v>3</v>
      </c>
      <c r="F144" s="2">
        <f t="shared" si="17"/>
        <v>3</v>
      </c>
    </row>
    <row r="145" spans="2:6" x14ac:dyDescent="0.25">
      <c r="B145" s="2">
        <v>4000000000</v>
      </c>
      <c r="C145" s="2">
        <v>2020</v>
      </c>
      <c r="D145" s="2">
        <v>2017</v>
      </c>
      <c r="E145" s="2">
        <f t="shared" si="16"/>
        <v>3</v>
      </c>
      <c r="F145" s="2">
        <f t="shared" si="17"/>
        <v>3</v>
      </c>
    </row>
    <row r="146" spans="2:6" x14ac:dyDescent="0.25">
      <c r="B146" s="2">
        <v>250000000</v>
      </c>
      <c r="C146" s="2">
        <v>2020</v>
      </c>
      <c r="D146" s="2">
        <v>2017</v>
      </c>
      <c r="E146" s="2">
        <f t="shared" si="16"/>
        <v>3</v>
      </c>
      <c r="F146" s="2">
        <f t="shared" si="17"/>
        <v>3</v>
      </c>
    </row>
    <row r="147" spans="2:6" x14ac:dyDescent="0.25">
      <c r="B147" s="2">
        <v>20400000000</v>
      </c>
      <c r="C147" s="2">
        <v>2020</v>
      </c>
      <c r="D147" s="2">
        <v>2017</v>
      </c>
      <c r="E147" s="2">
        <f t="shared" si="16"/>
        <v>3</v>
      </c>
      <c r="F147" s="2">
        <f t="shared" si="17"/>
        <v>3</v>
      </c>
    </row>
    <row r="148" spans="2:6" x14ac:dyDescent="0.25">
      <c r="B148" s="2">
        <v>4000000000</v>
      </c>
      <c r="C148" s="2">
        <v>2020</v>
      </c>
      <c r="D148" s="2">
        <v>2017</v>
      </c>
      <c r="E148" s="2">
        <f t="shared" si="16"/>
        <v>3</v>
      </c>
      <c r="F148" s="2">
        <f t="shared" si="17"/>
        <v>3</v>
      </c>
    </row>
    <row r="149" spans="2:6" x14ac:dyDescent="0.25">
      <c r="B149" s="2">
        <v>25000000000</v>
      </c>
      <c r="C149" s="2">
        <v>2020</v>
      </c>
      <c r="D149" s="2">
        <v>2017</v>
      </c>
      <c r="E149" s="2">
        <f t="shared" si="16"/>
        <v>3</v>
      </c>
      <c r="F149" s="2">
        <f t="shared" si="17"/>
        <v>3</v>
      </c>
    </row>
    <row r="150" spans="2:6" x14ac:dyDescent="0.25">
      <c r="B150" s="2">
        <v>34000000000</v>
      </c>
      <c r="C150" s="2">
        <v>2020</v>
      </c>
      <c r="D150" s="2">
        <v>2017</v>
      </c>
      <c r="E150" s="2">
        <f t="shared" si="16"/>
        <v>3</v>
      </c>
      <c r="F150" s="2">
        <f t="shared" si="17"/>
        <v>3</v>
      </c>
    </row>
    <row r="151" spans="2:6" x14ac:dyDescent="0.25">
      <c r="B151" s="2">
        <v>30700000000</v>
      </c>
      <c r="C151" s="2">
        <v>2020</v>
      </c>
      <c r="D151" s="2">
        <v>2017</v>
      </c>
      <c r="E151" s="2">
        <f t="shared" si="16"/>
        <v>3</v>
      </c>
      <c r="F151" s="2">
        <f t="shared" si="17"/>
        <v>3</v>
      </c>
    </row>
    <row r="152" spans="2:6" x14ac:dyDescent="0.25">
      <c r="B152" s="2">
        <v>25000000000</v>
      </c>
      <c r="C152" s="2">
        <v>2020</v>
      </c>
      <c r="D152" s="2">
        <v>2017</v>
      </c>
      <c r="E152" s="2">
        <f t="shared" si="16"/>
        <v>3</v>
      </c>
      <c r="F152" s="2">
        <f t="shared" si="17"/>
        <v>3</v>
      </c>
    </row>
    <row r="153" spans="2:6" x14ac:dyDescent="0.25">
      <c r="B153" s="2">
        <v>26000000000</v>
      </c>
      <c r="C153" s="2">
        <v>2020</v>
      </c>
      <c r="D153" s="2">
        <v>2017</v>
      </c>
      <c r="E153" s="2">
        <f t="shared" si="16"/>
        <v>3</v>
      </c>
      <c r="F153" s="2">
        <f t="shared" si="17"/>
        <v>3</v>
      </c>
    </row>
    <row r="154" spans="2:6" x14ac:dyDescent="0.25">
      <c r="B154" s="2">
        <v>24000000000</v>
      </c>
      <c r="C154" s="2">
        <v>2020</v>
      </c>
      <c r="D154" s="2">
        <v>2017</v>
      </c>
      <c r="E154" s="2">
        <f t="shared" si="16"/>
        <v>3</v>
      </c>
      <c r="F154" s="2">
        <f t="shared" si="17"/>
        <v>3</v>
      </c>
    </row>
    <row r="155" spans="2:6" x14ac:dyDescent="0.25">
      <c r="B155" s="2">
        <v>30700000000</v>
      </c>
      <c r="C155" s="2">
        <v>2020</v>
      </c>
      <c r="D155" s="2">
        <v>2017</v>
      </c>
      <c r="E155" s="2">
        <f t="shared" si="16"/>
        <v>3</v>
      </c>
      <c r="F155" s="2">
        <f t="shared" si="17"/>
        <v>3</v>
      </c>
    </row>
    <row r="156" spans="2:6" x14ac:dyDescent="0.25">
      <c r="B156" s="2">
        <v>150000000</v>
      </c>
      <c r="C156" s="2">
        <v>2020</v>
      </c>
      <c r="D156" s="2">
        <v>2017</v>
      </c>
      <c r="E156" s="2">
        <f t="shared" si="16"/>
        <v>3</v>
      </c>
      <c r="F156" s="2">
        <f t="shared" si="17"/>
        <v>3</v>
      </c>
    </row>
    <row r="157" spans="2:6" x14ac:dyDescent="0.25">
      <c r="B157" s="2">
        <v>50000000000</v>
      </c>
      <c r="C157" s="2">
        <v>2020</v>
      </c>
      <c r="D157" s="2">
        <v>2017</v>
      </c>
      <c r="E157" s="2">
        <f t="shared" si="16"/>
        <v>3</v>
      </c>
      <c r="F157" s="2">
        <f t="shared" si="17"/>
        <v>3</v>
      </c>
    </row>
    <row r="158" spans="2:6" x14ac:dyDescent="0.25">
      <c r="B158" s="2">
        <v>263000000000</v>
      </c>
      <c r="C158" s="2">
        <v>2020</v>
      </c>
      <c r="D158" s="2">
        <v>2017</v>
      </c>
      <c r="E158" s="2">
        <f t="shared" si="16"/>
        <v>3</v>
      </c>
      <c r="F158" s="2">
        <f t="shared" si="17"/>
        <v>3</v>
      </c>
    </row>
    <row r="159" spans="2:6" x14ac:dyDescent="0.25">
      <c r="B159" s="2">
        <v>50000000000</v>
      </c>
      <c r="C159" s="2">
        <v>2020</v>
      </c>
      <c r="D159" s="2">
        <v>2017</v>
      </c>
      <c r="E159" s="2">
        <f t="shared" si="16"/>
        <v>3</v>
      </c>
      <c r="F159" s="2">
        <f t="shared" si="17"/>
        <v>3</v>
      </c>
    </row>
    <row r="160" spans="2:6" x14ac:dyDescent="0.25">
      <c r="B160" s="2">
        <v>26000000000</v>
      </c>
      <c r="C160" s="2">
        <v>2020</v>
      </c>
      <c r="D160" s="2">
        <v>2017</v>
      </c>
      <c r="E160" s="2">
        <f t="shared" si="16"/>
        <v>3</v>
      </c>
      <c r="F160" s="2">
        <f t="shared" si="17"/>
        <v>3</v>
      </c>
    </row>
    <row r="161" spans="2:6" x14ac:dyDescent="0.25">
      <c r="B161" s="2">
        <v>50000000000</v>
      </c>
      <c r="C161" s="2">
        <v>2020</v>
      </c>
      <c r="D161" s="2">
        <v>2017</v>
      </c>
      <c r="E161" s="2">
        <f t="shared" si="16"/>
        <v>3</v>
      </c>
      <c r="F161" s="2">
        <f t="shared" si="17"/>
        <v>3</v>
      </c>
    </row>
    <row r="162" spans="2:6" x14ac:dyDescent="0.25">
      <c r="B162" s="2">
        <v>50000000000</v>
      </c>
      <c r="C162" s="2">
        <v>2020</v>
      </c>
      <c r="D162" s="2">
        <v>2017</v>
      </c>
      <c r="E162" s="2">
        <f t="shared" si="16"/>
        <v>3</v>
      </c>
      <c r="F162" s="2">
        <f t="shared" si="17"/>
        <v>3</v>
      </c>
    </row>
    <row r="163" spans="2:6" x14ac:dyDescent="0.25">
      <c r="B163" s="2">
        <v>27000000000</v>
      </c>
      <c r="C163" s="2">
        <v>2020</v>
      </c>
      <c r="D163" s="2">
        <v>2017</v>
      </c>
      <c r="E163" s="2">
        <f t="shared" si="16"/>
        <v>3</v>
      </c>
      <c r="F163" s="2">
        <f t="shared" si="17"/>
        <v>3</v>
      </c>
    </row>
    <row r="164" spans="2:6" x14ac:dyDescent="0.25">
      <c r="B164" s="2">
        <v>20800000000</v>
      </c>
      <c r="C164" s="2">
        <v>2020</v>
      </c>
      <c r="D164" s="2">
        <v>2017</v>
      </c>
      <c r="E164" s="2">
        <f t="shared" si="16"/>
        <v>3</v>
      </c>
      <c r="F164" s="2">
        <f t="shared" si="17"/>
        <v>3</v>
      </c>
    </row>
    <row r="165" spans="2:6" x14ac:dyDescent="0.25">
      <c r="B165" s="2">
        <v>442000000</v>
      </c>
      <c r="C165" s="2">
        <v>2020</v>
      </c>
      <c r="D165" s="2">
        <v>2017</v>
      </c>
      <c r="E165" s="2">
        <f t="shared" si="16"/>
        <v>3</v>
      </c>
      <c r="F165" s="2">
        <f t="shared" si="17"/>
        <v>3</v>
      </c>
    </row>
    <row r="166" spans="2:6" x14ac:dyDescent="0.25">
      <c r="B166" s="2">
        <v>411000000</v>
      </c>
      <c r="C166" s="2">
        <v>2020</v>
      </c>
      <c r="D166" s="2">
        <v>2017</v>
      </c>
      <c r="E166" s="2">
        <f t="shared" si="16"/>
        <v>3</v>
      </c>
      <c r="F166" s="2">
        <f t="shared" si="17"/>
        <v>3</v>
      </c>
    </row>
    <row r="167" spans="2:6" x14ac:dyDescent="0.25">
      <c r="B167" s="2">
        <v>250000000</v>
      </c>
      <c r="C167" s="2">
        <v>2020</v>
      </c>
      <c r="D167" s="2">
        <v>2017</v>
      </c>
      <c r="E167" s="2">
        <f t="shared" si="16"/>
        <v>3</v>
      </c>
      <c r="F167" s="2">
        <f t="shared" si="17"/>
        <v>3</v>
      </c>
    </row>
    <row r="168" spans="2:6" x14ac:dyDescent="0.25">
      <c r="B168" s="2">
        <v>25000000000</v>
      </c>
      <c r="C168" s="2">
        <v>2020</v>
      </c>
      <c r="D168" s="2">
        <v>2017</v>
      </c>
      <c r="E168" s="2">
        <f t="shared" si="16"/>
        <v>3</v>
      </c>
      <c r="F168" s="2">
        <f t="shared" si="17"/>
        <v>3</v>
      </c>
    </row>
    <row r="169" spans="2:6" x14ac:dyDescent="0.25">
      <c r="B169" s="2">
        <v>30700000000</v>
      </c>
      <c r="C169" s="2">
        <v>2020</v>
      </c>
      <c r="D169" s="2">
        <v>2017</v>
      </c>
      <c r="E169" s="2">
        <f t="shared" si="16"/>
        <v>3</v>
      </c>
      <c r="F169" s="2">
        <f t="shared" si="17"/>
        <v>3</v>
      </c>
    </row>
    <row r="170" spans="2:6" x14ac:dyDescent="0.25">
      <c r="B170" s="2">
        <v>20000000000</v>
      </c>
      <c r="C170" s="2">
        <v>2020</v>
      </c>
      <c r="D170" s="2">
        <v>2017</v>
      </c>
      <c r="E170" s="2">
        <f t="shared" si="16"/>
        <v>3</v>
      </c>
      <c r="F170" s="2">
        <f t="shared" si="17"/>
        <v>3</v>
      </c>
    </row>
    <row r="171" spans="2:6" x14ac:dyDescent="0.25">
      <c r="B171" s="2">
        <v>20800000000</v>
      </c>
      <c r="C171" s="2">
        <v>2020</v>
      </c>
      <c r="D171" s="2">
        <v>2017</v>
      </c>
      <c r="E171" s="2">
        <f t="shared" si="16"/>
        <v>3</v>
      </c>
      <c r="F171" s="2">
        <f t="shared" si="17"/>
        <v>3</v>
      </c>
    </row>
    <row r="172" spans="2:6" x14ac:dyDescent="0.25">
      <c r="B172" s="2">
        <v>411000000</v>
      </c>
      <c r="C172" s="2">
        <v>2020</v>
      </c>
      <c r="D172" s="2">
        <v>2017</v>
      </c>
      <c r="E172" s="2">
        <f t="shared" si="16"/>
        <v>3</v>
      </c>
      <c r="F172" s="2">
        <f t="shared" si="17"/>
        <v>3</v>
      </c>
    </row>
    <row r="173" spans="2:6" x14ac:dyDescent="0.25">
      <c r="B173" s="2">
        <v>200000000000</v>
      </c>
      <c r="C173" s="2">
        <v>2020</v>
      </c>
      <c r="D173" s="2">
        <v>2017</v>
      </c>
      <c r="E173" s="2">
        <f t="shared" si="16"/>
        <v>3</v>
      </c>
      <c r="F173" s="2">
        <f t="shared" si="17"/>
        <v>3</v>
      </c>
    </row>
    <row r="174" spans="2:6" x14ac:dyDescent="0.25">
      <c r="B174" s="2">
        <v>30700000000</v>
      </c>
      <c r="C174" s="2">
        <v>2020</v>
      </c>
      <c r="D174" s="2">
        <v>2017</v>
      </c>
      <c r="E174" s="2">
        <f t="shared" si="16"/>
        <v>3</v>
      </c>
      <c r="F174" s="2">
        <f t="shared" si="17"/>
        <v>3</v>
      </c>
    </row>
    <row r="175" spans="2:6" x14ac:dyDescent="0.25">
      <c r="B175" s="2">
        <v>26000000000</v>
      </c>
      <c r="C175" s="2">
        <v>2020</v>
      </c>
      <c r="D175" s="2">
        <v>2017</v>
      </c>
      <c r="E175" s="2">
        <f t="shared" si="16"/>
        <v>3</v>
      </c>
      <c r="F175" s="2">
        <f t="shared" si="17"/>
        <v>3</v>
      </c>
    </row>
    <row r="176" spans="2:6" x14ac:dyDescent="0.25">
      <c r="B176" s="2">
        <v>50100000000</v>
      </c>
      <c r="C176" s="2">
        <v>2020</v>
      </c>
      <c r="D176" s="2">
        <v>2017</v>
      </c>
      <c r="E176" s="2">
        <f t="shared" si="16"/>
        <v>3</v>
      </c>
      <c r="F176" s="2">
        <f t="shared" si="17"/>
        <v>3</v>
      </c>
    </row>
    <row r="177" spans="2:6" x14ac:dyDescent="0.25">
      <c r="B177" s="2">
        <v>23200000000</v>
      </c>
      <c r="C177" s="2">
        <v>2021</v>
      </c>
      <c r="D177" s="2">
        <v>2018</v>
      </c>
      <c r="E177" s="2">
        <f t="shared" si="16"/>
        <v>3</v>
      </c>
      <c r="F177" s="2">
        <f t="shared" si="17"/>
        <v>3</v>
      </c>
    </row>
    <row r="178" spans="2:6" x14ac:dyDescent="0.25">
      <c r="B178" s="2">
        <v>28000000000</v>
      </c>
      <c r="C178" s="2">
        <v>2021</v>
      </c>
      <c r="D178" s="2">
        <v>2018</v>
      </c>
      <c r="E178" s="2">
        <f t="shared" si="16"/>
        <v>3</v>
      </c>
      <c r="F178" s="2">
        <f t="shared" si="17"/>
        <v>3</v>
      </c>
    </row>
    <row r="179" spans="2:6" x14ac:dyDescent="0.25">
      <c r="B179" s="2">
        <v>28000000000</v>
      </c>
      <c r="C179" s="2">
        <v>2021</v>
      </c>
      <c r="D179" s="2">
        <v>2018</v>
      </c>
      <c r="E179" s="2">
        <f t="shared" si="16"/>
        <v>3</v>
      </c>
      <c r="F179" s="2">
        <f t="shared" si="17"/>
        <v>3</v>
      </c>
    </row>
    <row r="180" spans="2:6" x14ac:dyDescent="0.25">
      <c r="B180" s="2">
        <v>12500000000</v>
      </c>
      <c r="C180" s="2">
        <v>2010</v>
      </c>
      <c r="D180" s="2">
        <v>2014</v>
      </c>
      <c r="E180" s="2">
        <f t="shared" si="16"/>
        <v>-4</v>
      </c>
      <c r="F180" s="2">
        <f t="shared" si="17"/>
        <v>4</v>
      </c>
    </row>
    <row r="181" spans="2:6" x14ac:dyDescent="0.25">
      <c r="B181" s="2">
        <v>2000000000</v>
      </c>
      <c r="C181" s="2">
        <v>2014</v>
      </c>
      <c r="D181" s="2">
        <v>2018</v>
      </c>
      <c r="E181" s="2">
        <f t="shared" si="16"/>
        <v>-4</v>
      </c>
      <c r="F181" s="2">
        <f t="shared" si="17"/>
        <v>4</v>
      </c>
    </row>
    <row r="182" spans="2:6" x14ac:dyDescent="0.25">
      <c r="B182" s="2">
        <v>1900000000</v>
      </c>
      <c r="C182" s="2">
        <v>2019</v>
      </c>
      <c r="D182" s="2">
        <v>2015</v>
      </c>
      <c r="E182" s="2">
        <f t="shared" si="16"/>
        <v>4</v>
      </c>
      <c r="F182" s="2">
        <f t="shared" si="17"/>
        <v>4</v>
      </c>
    </row>
    <row r="183" spans="2:6" x14ac:dyDescent="0.25">
      <c r="B183" s="2">
        <v>42100000000</v>
      </c>
      <c r="C183" s="2">
        <v>2019</v>
      </c>
      <c r="D183" s="2">
        <v>2015</v>
      </c>
      <c r="E183" s="2">
        <f t="shared" si="16"/>
        <v>4</v>
      </c>
      <c r="F183" s="2">
        <f t="shared" si="17"/>
        <v>4</v>
      </c>
    </row>
    <row r="184" spans="2:6" x14ac:dyDescent="0.25">
      <c r="B184" s="2">
        <v>42100000000</v>
      </c>
      <c r="C184" s="2">
        <v>2019</v>
      </c>
      <c r="D184" s="2">
        <v>2015</v>
      </c>
      <c r="E184" s="2">
        <f t="shared" si="16"/>
        <v>4</v>
      </c>
      <c r="F184" s="2">
        <f t="shared" si="17"/>
        <v>4</v>
      </c>
    </row>
    <row r="185" spans="2:6" x14ac:dyDescent="0.25">
      <c r="B185" s="2">
        <v>42100000000</v>
      </c>
      <c r="C185" s="2">
        <v>2019</v>
      </c>
      <c r="D185" s="2">
        <v>2015</v>
      </c>
      <c r="E185" s="2">
        <f t="shared" si="16"/>
        <v>4</v>
      </c>
      <c r="F185" s="2">
        <f t="shared" si="17"/>
        <v>4</v>
      </c>
    </row>
    <row r="186" spans="2:6" x14ac:dyDescent="0.25">
      <c r="B186" s="2">
        <v>42100000000</v>
      </c>
      <c r="C186" s="2">
        <v>2019</v>
      </c>
      <c r="D186" s="2">
        <v>2015</v>
      </c>
      <c r="E186" s="2">
        <f t="shared" si="16"/>
        <v>4</v>
      </c>
      <c r="F186" s="2">
        <f t="shared" si="17"/>
        <v>4</v>
      </c>
    </row>
    <row r="187" spans="2:6" x14ac:dyDescent="0.25">
      <c r="B187" s="2">
        <v>22000000000</v>
      </c>
      <c r="C187" s="2">
        <v>2019</v>
      </c>
      <c r="D187" s="2">
        <v>2015</v>
      </c>
      <c r="E187" s="2">
        <f t="shared" si="16"/>
        <v>4</v>
      </c>
      <c r="F187" s="2">
        <f t="shared" si="17"/>
        <v>4</v>
      </c>
    </row>
    <row r="188" spans="2:6" x14ac:dyDescent="0.25">
      <c r="B188" s="2">
        <v>4400000000</v>
      </c>
      <c r="C188" s="2">
        <v>2019</v>
      </c>
      <c r="D188" s="2">
        <v>2015</v>
      </c>
      <c r="E188" s="2">
        <f t="shared" si="16"/>
        <v>4</v>
      </c>
      <c r="F188" s="2">
        <f t="shared" si="17"/>
        <v>4</v>
      </c>
    </row>
    <row r="189" spans="2:6" x14ac:dyDescent="0.25">
      <c r="B189" s="2">
        <v>50000000000</v>
      </c>
      <c r="C189" s="2">
        <v>2020</v>
      </c>
      <c r="D189" s="2">
        <v>2016</v>
      </c>
      <c r="E189" s="2">
        <f t="shared" si="16"/>
        <v>4</v>
      </c>
      <c r="F189" s="2">
        <f t="shared" si="17"/>
        <v>4</v>
      </c>
    </row>
    <row r="190" spans="2:6" x14ac:dyDescent="0.25">
      <c r="B190" s="2">
        <v>38500000000</v>
      </c>
      <c r="C190" s="2">
        <v>2020</v>
      </c>
      <c r="D190" s="2">
        <v>2016</v>
      </c>
      <c r="E190" s="2">
        <f t="shared" si="16"/>
        <v>4</v>
      </c>
      <c r="F190" s="2">
        <f t="shared" si="17"/>
        <v>4</v>
      </c>
    </row>
    <row r="191" spans="2:6" x14ac:dyDescent="0.25">
      <c r="B191" s="2">
        <v>50000000000</v>
      </c>
      <c r="C191" s="2">
        <v>2020</v>
      </c>
      <c r="D191" s="2">
        <v>2016</v>
      </c>
      <c r="E191" s="2">
        <f t="shared" si="16"/>
        <v>4</v>
      </c>
      <c r="F191" s="2">
        <f t="shared" si="17"/>
        <v>4</v>
      </c>
    </row>
    <row r="192" spans="2:6" x14ac:dyDescent="0.25">
      <c r="B192" s="2">
        <v>26000000000</v>
      </c>
      <c r="C192" s="2">
        <v>2020</v>
      </c>
      <c r="D192" s="2">
        <v>2016</v>
      </c>
      <c r="E192" s="2">
        <f t="shared" si="16"/>
        <v>4</v>
      </c>
      <c r="F192" s="2">
        <f t="shared" si="17"/>
        <v>4</v>
      </c>
    </row>
    <row r="193" spans="2:6" x14ac:dyDescent="0.25">
      <c r="B193" s="2">
        <v>23000000000</v>
      </c>
      <c r="C193" s="2">
        <v>2020</v>
      </c>
      <c r="D193" s="2">
        <v>2016</v>
      </c>
      <c r="E193" s="2">
        <f t="shared" ref="E193:E256" si="18">C:C-D:D</f>
        <v>4</v>
      </c>
      <c r="F193" s="2">
        <f t="shared" ref="F193:F256" si="19">ABS(E193)</f>
        <v>4</v>
      </c>
    </row>
    <row r="194" spans="2:6" x14ac:dyDescent="0.25">
      <c r="B194" s="2">
        <v>50000000000</v>
      </c>
      <c r="C194" s="2">
        <v>2020</v>
      </c>
      <c r="D194" s="2">
        <v>2016</v>
      </c>
      <c r="E194" s="2">
        <f t="shared" si="18"/>
        <v>4</v>
      </c>
      <c r="F194" s="2">
        <f t="shared" si="19"/>
        <v>4</v>
      </c>
    </row>
    <row r="195" spans="2:6" x14ac:dyDescent="0.25">
      <c r="B195" s="2">
        <v>50000000000</v>
      </c>
      <c r="C195" s="2">
        <v>2020</v>
      </c>
      <c r="D195" s="2">
        <v>2016</v>
      </c>
      <c r="E195" s="2">
        <f t="shared" si="18"/>
        <v>4</v>
      </c>
      <c r="F195" s="2">
        <f t="shared" si="19"/>
        <v>4</v>
      </c>
    </row>
    <row r="196" spans="2:6" x14ac:dyDescent="0.25">
      <c r="B196" s="2">
        <v>50000000000</v>
      </c>
      <c r="C196" s="2">
        <v>2020</v>
      </c>
      <c r="D196" s="2">
        <v>2016</v>
      </c>
      <c r="E196" s="2">
        <f t="shared" si="18"/>
        <v>4</v>
      </c>
      <c r="F196" s="2">
        <f t="shared" si="19"/>
        <v>4</v>
      </c>
    </row>
    <row r="197" spans="2:6" x14ac:dyDescent="0.25">
      <c r="B197" s="2">
        <v>20800000000</v>
      </c>
      <c r="C197" s="2">
        <v>2020</v>
      </c>
      <c r="D197" s="2">
        <v>2016</v>
      </c>
      <c r="E197" s="2">
        <f t="shared" si="18"/>
        <v>4</v>
      </c>
      <c r="F197" s="2">
        <f t="shared" si="19"/>
        <v>4</v>
      </c>
    </row>
    <row r="198" spans="2:6" x14ac:dyDescent="0.25">
      <c r="B198" s="2">
        <v>25000000000</v>
      </c>
      <c r="C198" s="2">
        <v>2020</v>
      </c>
      <c r="D198" s="2">
        <v>2016</v>
      </c>
      <c r="E198" s="2">
        <f t="shared" si="18"/>
        <v>4</v>
      </c>
      <c r="F198" s="2">
        <f t="shared" si="19"/>
        <v>4</v>
      </c>
    </row>
    <row r="199" spans="2:6" x14ac:dyDescent="0.25">
      <c r="B199" s="2">
        <v>26000000000</v>
      </c>
      <c r="C199" s="2">
        <v>2020</v>
      </c>
      <c r="D199" s="2">
        <v>2016</v>
      </c>
      <c r="E199" s="2">
        <f t="shared" si="18"/>
        <v>4</v>
      </c>
      <c r="F199" s="2">
        <f t="shared" si="19"/>
        <v>4</v>
      </c>
    </row>
    <row r="200" spans="2:6" x14ac:dyDescent="0.25">
      <c r="B200" s="2">
        <v>50100000000</v>
      </c>
      <c r="C200" s="2">
        <v>2020</v>
      </c>
      <c r="D200" s="2">
        <v>2016</v>
      </c>
      <c r="E200" s="2">
        <f t="shared" si="18"/>
        <v>4</v>
      </c>
      <c r="F200" s="2">
        <f t="shared" si="19"/>
        <v>4</v>
      </c>
    </row>
    <row r="201" spans="2:6" x14ac:dyDescent="0.25">
      <c r="B201" s="2">
        <v>31000000000</v>
      </c>
      <c r="C201" s="2">
        <v>2020</v>
      </c>
      <c r="D201" s="2">
        <v>2016</v>
      </c>
      <c r="E201" s="2">
        <f t="shared" si="18"/>
        <v>4</v>
      </c>
      <c r="F201" s="2">
        <f t="shared" si="19"/>
        <v>4</v>
      </c>
    </row>
    <row r="202" spans="2:6" x14ac:dyDescent="0.25">
      <c r="B202" s="2">
        <v>50000000000</v>
      </c>
      <c r="C202" s="2">
        <v>2020</v>
      </c>
      <c r="D202" s="2">
        <v>2016</v>
      </c>
      <c r="E202" s="2">
        <f t="shared" si="18"/>
        <v>4</v>
      </c>
      <c r="F202" s="2">
        <f t="shared" si="19"/>
        <v>4</v>
      </c>
    </row>
    <row r="203" spans="2:6" x14ac:dyDescent="0.25">
      <c r="B203" s="2">
        <v>2000000000</v>
      </c>
      <c r="C203" s="2">
        <v>2020</v>
      </c>
      <c r="D203" s="2">
        <v>2016</v>
      </c>
      <c r="E203" s="2">
        <f t="shared" si="18"/>
        <v>4</v>
      </c>
      <c r="F203" s="2">
        <f t="shared" si="19"/>
        <v>4</v>
      </c>
    </row>
    <row r="204" spans="2:6" x14ac:dyDescent="0.25">
      <c r="B204" s="2">
        <v>23000000000</v>
      </c>
      <c r="C204" s="2">
        <v>2020</v>
      </c>
      <c r="D204" s="2">
        <v>2016</v>
      </c>
      <c r="E204" s="2">
        <f t="shared" si="18"/>
        <v>4</v>
      </c>
      <c r="F204" s="2">
        <f t="shared" si="19"/>
        <v>4</v>
      </c>
    </row>
    <row r="205" spans="2:6" x14ac:dyDescent="0.25">
      <c r="B205" s="2">
        <v>16000000000</v>
      </c>
      <c r="C205" s="2">
        <v>2020</v>
      </c>
      <c r="D205" s="2">
        <v>2016</v>
      </c>
      <c r="E205" s="2">
        <f t="shared" si="18"/>
        <v>4</v>
      </c>
      <c r="F205" s="2">
        <f t="shared" si="19"/>
        <v>4</v>
      </c>
    </row>
    <row r="206" spans="2:6" x14ac:dyDescent="0.25">
      <c r="B206" s="2">
        <v>16000000000</v>
      </c>
      <c r="C206" s="2">
        <v>2020</v>
      </c>
      <c r="D206" s="2">
        <v>2016</v>
      </c>
      <c r="E206" s="2">
        <f t="shared" si="18"/>
        <v>4</v>
      </c>
      <c r="F206" s="2">
        <f t="shared" si="19"/>
        <v>4</v>
      </c>
    </row>
    <row r="207" spans="2:6" x14ac:dyDescent="0.25">
      <c r="B207" s="2">
        <v>23000000000</v>
      </c>
      <c r="C207" s="2">
        <v>2020</v>
      </c>
      <c r="D207" s="2">
        <v>2016</v>
      </c>
      <c r="E207" s="2">
        <f t="shared" si="18"/>
        <v>4</v>
      </c>
      <c r="F207" s="2">
        <f t="shared" si="19"/>
        <v>4</v>
      </c>
    </row>
    <row r="208" spans="2:6" x14ac:dyDescent="0.25">
      <c r="B208" s="2">
        <v>7000000000</v>
      </c>
      <c r="C208" s="2">
        <v>2020</v>
      </c>
      <c r="D208" s="2">
        <v>2016</v>
      </c>
      <c r="E208" s="2">
        <f t="shared" si="18"/>
        <v>4</v>
      </c>
      <c r="F208" s="2">
        <f t="shared" si="19"/>
        <v>4</v>
      </c>
    </row>
    <row r="209" spans="2:6" x14ac:dyDescent="0.25">
      <c r="B209" s="2">
        <v>20800000000</v>
      </c>
      <c r="C209" s="2">
        <v>2020</v>
      </c>
      <c r="D209" s="2">
        <v>2016</v>
      </c>
      <c r="E209" s="2">
        <f t="shared" si="18"/>
        <v>4</v>
      </c>
      <c r="F209" s="2">
        <f t="shared" si="19"/>
        <v>4</v>
      </c>
    </row>
    <row r="210" spans="2:6" x14ac:dyDescent="0.25">
      <c r="B210" s="2">
        <v>200000000000</v>
      </c>
      <c r="C210" s="2">
        <v>2020</v>
      </c>
      <c r="D210" s="2">
        <v>2016</v>
      </c>
      <c r="E210" s="2">
        <f t="shared" si="18"/>
        <v>4</v>
      </c>
      <c r="F210" s="2">
        <f t="shared" si="19"/>
        <v>4</v>
      </c>
    </row>
    <row r="211" spans="2:6" x14ac:dyDescent="0.25">
      <c r="B211" s="2">
        <v>25000000000</v>
      </c>
      <c r="C211" s="2">
        <v>2020</v>
      </c>
      <c r="D211" s="2">
        <v>2016</v>
      </c>
      <c r="E211" s="2">
        <f t="shared" si="18"/>
        <v>4</v>
      </c>
      <c r="F211" s="2">
        <f t="shared" si="19"/>
        <v>4</v>
      </c>
    </row>
    <row r="212" spans="2:6" x14ac:dyDescent="0.25">
      <c r="B212" s="2">
        <v>20800000000</v>
      </c>
      <c r="C212" s="2">
        <v>2020</v>
      </c>
      <c r="D212" s="2">
        <v>2016</v>
      </c>
      <c r="E212" s="2">
        <f t="shared" si="18"/>
        <v>4</v>
      </c>
      <c r="F212" s="2">
        <f t="shared" si="19"/>
        <v>4</v>
      </c>
    </row>
    <row r="213" spans="2:6" x14ac:dyDescent="0.25">
      <c r="B213" s="2">
        <v>50000000000</v>
      </c>
      <c r="C213" s="2">
        <v>2020</v>
      </c>
      <c r="D213" s="2">
        <v>2016</v>
      </c>
      <c r="E213" s="2">
        <f t="shared" si="18"/>
        <v>4</v>
      </c>
      <c r="F213" s="2">
        <f t="shared" si="19"/>
        <v>4</v>
      </c>
    </row>
    <row r="214" spans="2:6" x14ac:dyDescent="0.25">
      <c r="B214" s="2">
        <v>25000000000</v>
      </c>
      <c r="C214" s="2">
        <v>2020</v>
      </c>
      <c r="D214" s="2">
        <v>2016</v>
      </c>
      <c r="E214" s="2">
        <f t="shared" si="18"/>
        <v>4</v>
      </c>
      <c r="F214" s="2">
        <f t="shared" si="19"/>
        <v>4</v>
      </c>
    </row>
    <row r="215" spans="2:6" x14ac:dyDescent="0.25">
      <c r="B215" s="2">
        <v>20800000000</v>
      </c>
      <c r="C215" s="2">
        <v>2020</v>
      </c>
      <c r="D215" s="2">
        <v>2016</v>
      </c>
      <c r="E215" s="2">
        <f t="shared" si="18"/>
        <v>4</v>
      </c>
      <c r="F215" s="2">
        <f t="shared" si="19"/>
        <v>4</v>
      </c>
    </row>
    <row r="216" spans="2:6" x14ac:dyDescent="0.25">
      <c r="B216" s="2">
        <v>26000000000</v>
      </c>
      <c r="C216" s="2">
        <v>2020</v>
      </c>
      <c r="D216" s="2">
        <v>2016</v>
      </c>
      <c r="E216" s="2">
        <f t="shared" si="18"/>
        <v>4</v>
      </c>
      <c r="F216" s="2">
        <f t="shared" si="19"/>
        <v>4</v>
      </c>
    </row>
    <row r="217" spans="2:6" x14ac:dyDescent="0.25">
      <c r="B217" s="2">
        <v>50000000000</v>
      </c>
      <c r="C217" s="2">
        <v>2020</v>
      </c>
      <c r="D217" s="2">
        <v>2016</v>
      </c>
      <c r="E217" s="2">
        <f t="shared" si="18"/>
        <v>4</v>
      </c>
      <c r="F217" s="2">
        <f t="shared" si="19"/>
        <v>4</v>
      </c>
    </row>
    <row r="218" spans="2:6" x14ac:dyDescent="0.25">
      <c r="B218" s="2">
        <v>100000000</v>
      </c>
      <c r="C218" s="2">
        <v>2020</v>
      </c>
      <c r="D218" s="2">
        <v>2016</v>
      </c>
      <c r="E218" s="2">
        <f t="shared" si="18"/>
        <v>4</v>
      </c>
      <c r="F218" s="2">
        <f t="shared" si="19"/>
        <v>4</v>
      </c>
    </row>
    <row r="219" spans="2:6" x14ac:dyDescent="0.25">
      <c r="B219" s="2">
        <v>26000000000</v>
      </c>
      <c r="C219" s="2">
        <v>2020</v>
      </c>
      <c r="D219" s="2">
        <v>2016</v>
      </c>
      <c r="E219" s="2">
        <f t="shared" si="18"/>
        <v>4</v>
      </c>
      <c r="F219" s="2">
        <f t="shared" si="19"/>
        <v>4</v>
      </c>
    </row>
    <row r="220" spans="2:6" x14ac:dyDescent="0.25">
      <c r="B220" s="2">
        <v>50000000000</v>
      </c>
      <c r="C220" s="2">
        <v>2020</v>
      </c>
      <c r="D220" s="2">
        <v>2016</v>
      </c>
      <c r="E220" s="2">
        <f t="shared" si="18"/>
        <v>4</v>
      </c>
      <c r="F220" s="2">
        <f t="shared" si="19"/>
        <v>4</v>
      </c>
    </row>
    <row r="221" spans="2:6" x14ac:dyDescent="0.25">
      <c r="B221" s="2">
        <v>38500000000</v>
      </c>
      <c r="C221" s="2">
        <v>2020</v>
      </c>
      <c r="D221" s="2">
        <v>2016</v>
      </c>
      <c r="E221" s="2">
        <f t="shared" si="18"/>
        <v>4</v>
      </c>
      <c r="F221" s="2">
        <f t="shared" si="19"/>
        <v>4</v>
      </c>
    </row>
    <row r="222" spans="2:6" x14ac:dyDescent="0.25">
      <c r="B222" s="2">
        <v>50000000000</v>
      </c>
      <c r="C222" s="2">
        <v>2020</v>
      </c>
      <c r="D222" s="2">
        <v>2016</v>
      </c>
      <c r="E222" s="2">
        <f t="shared" si="18"/>
        <v>4</v>
      </c>
      <c r="F222" s="2">
        <f t="shared" si="19"/>
        <v>4</v>
      </c>
    </row>
    <row r="223" spans="2:6" x14ac:dyDescent="0.25">
      <c r="B223" s="2">
        <v>92000000</v>
      </c>
      <c r="C223" s="2">
        <v>2020</v>
      </c>
      <c r="D223" s="2">
        <v>2016</v>
      </c>
      <c r="E223" s="2">
        <f t="shared" si="18"/>
        <v>4</v>
      </c>
      <c r="F223" s="2">
        <f t="shared" si="19"/>
        <v>4</v>
      </c>
    </row>
    <row r="224" spans="2:6" x14ac:dyDescent="0.25">
      <c r="B224" s="2">
        <v>25000000</v>
      </c>
      <c r="C224" s="2">
        <v>2020</v>
      </c>
      <c r="D224" s="2">
        <v>2016</v>
      </c>
      <c r="E224" s="2">
        <f t="shared" si="18"/>
        <v>4</v>
      </c>
      <c r="F224" s="2">
        <f t="shared" si="19"/>
        <v>4</v>
      </c>
    </row>
    <row r="225" spans="2:6" x14ac:dyDescent="0.25">
      <c r="B225" s="2">
        <v>50000000000</v>
      </c>
      <c r="C225" s="2">
        <v>2020</v>
      </c>
      <c r="D225" s="2">
        <v>2016</v>
      </c>
      <c r="E225" s="2">
        <f t="shared" si="18"/>
        <v>4</v>
      </c>
      <c r="F225" s="2">
        <f t="shared" si="19"/>
        <v>4</v>
      </c>
    </row>
    <row r="226" spans="2:6" x14ac:dyDescent="0.25">
      <c r="B226" s="2">
        <v>200000000000</v>
      </c>
      <c r="C226" s="2">
        <v>2020</v>
      </c>
      <c r="D226" s="2">
        <v>2016</v>
      </c>
      <c r="E226" s="2">
        <f t="shared" si="18"/>
        <v>4</v>
      </c>
      <c r="F226" s="2">
        <f t="shared" si="19"/>
        <v>4</v>
      </c>
    </row>
    <row r="227" spans="2:6" x14ac:dyDescent="0.25">
      <c r="B227" s="2">
        <v>50000000000</v>
      </c>
      <c r="C227" s="2">
        <v>2020</v>
      </c>
      <c r="D227" s="2">
        <v>2016</v>
      </c>
      <c r="E227" s="2">
        <f t="shared" si="18"/>
        <v>4</v>
      </c>
      <c r="F227" s="2">
        <f t="shared" si="19"/>
        <v>4</v>
      </c>
    </row>
    <row r="228" spans="2:6" x14ac:dyDescent="0.25">
      <c r="B228" s="2">
        <v>13500000000</v>
      </c>
      <c r="C228" s="2">
        <v>2020</v>
      </c>
      <c r="D228" s="2">
        <v>2016</v>
      </c>
      <c r="E228" s="2">
        <f t="shared" si="18"/>
        <v>4</v>
      </c>
      <c r="F228" s="2">
        <f t="shared" si="19"/>
        <v>4</v>
      </c>
    </row>
    <row r="229" spans="2:6" x14ac:dyDescent="0.25">
      <c r="B229" s="2">
        <v>250000000</v>
      </c>
      <c r="C229" s="2">
        <v>2020</v>
      </c>
      <c r="D229" s="2">
        <v>2016</v>
      </c>
      <c r="E229" s="2">
        <f t="shared" si="18"/>
        <v>4</v>
      </c>
      <c r="F229" s="2">
        <f t="shared" si="19"/>
        <v>4</v>
      </c>
    </row>
    <row r="230" spans="2:6" x14ac:dyDescent="0.25">
      <c r="B230" s="2">
        <v>228000000</v>
      </c>
      <c r="C230" s="2">
        <v>2020</v>
      </c>
      <c r="D230" s="2">
        <v>2016</v>
      </c>
      <c r="E230" s="2">
        <f t="shared" si="18"/>
        <v>4</v>
      </c>
      <c r="F230" s="2">
        <f t="shared" si="19"/>
        <v>4</v>
      </c>
    </row>
    <row r="231" spans="2:6" x14ac:dyDescent="0.25">
      <c r="B231" s="2">
        <v>30730000000</v>
      </c>
      <c r="C231" s="2">
        <v>2020</v>
      </c>
      <c r="D231" s="2">
        <v>2016</v>
      </c>
      <c r="E231" s="2">
        <f t="shared" si="18"/>
        <v>4</v>
      </c>
      <c r="F231" s="2">
        <f t="shared" si="19"/>
        <v>4</v>
      </c>
    </row>
    <row r="232" spans="2:6" x14ac:dyDescent="0.25">
      <c r="B232" s="2">
        <v>250000000</v>
      </c>
      <c r="C232" s="2">
        <v>2020</v>
      </c>
      <c r="D232" s="2">
        <v>2016</v>
      </c>
      <c r="E232" s="2">
        <f t="shared" si="18"/>
        <v>4</v>
      </c>
      <c r="F232" s="2">
        <f t="shared" si="19"/>
        <v>4</v>
      </c>
    </row>
    <row r="233" spans="2:6" x14ac:dyDescent="0.25">
      <c r="B233" s="2">
        <v>13500000000</v>
      </c>
      <c r="C233" s="2">
        <v>2020</v>
      </c>
      <c r="D233" s="2">
        <v>2016</v>
      </c>
      <c r="E233" s="2">
        <f t="shared" si="18"/>
        <v>4</v>
      </c>
      <c r="F233" s="2">
        <f t="shared" si="19"/>
        <v>4</v>
      </c>
    </row>
    <row r="234" spans="2:6" x14ac:dyDescent="0.25">
      <c r="B234" s="2">
        <v>50000000000</v>
      </c>
      <c r="C234" s="2">
        <v>2020</v>
      </c>
      <c r="D234" s="2">
        <v>2016</v>
      </c>
      <c r="E234" s="2">
        <f t="shared" si="18"/>
        <v>4</v>
      </c>
      <c r="F234" s="2">
        <f t="shared" si="19"/>
        <v>4</v>
      </c>
    </row>
    <row r="235" spans="2:6" x14ac:dyDescent="0.25">
      <c r="B235" s="2">
        <v>13500000000</v>
      </c>
      <c r="C235" s="2">
        <v>2020</v>
      </c>
      <c r="D235" s="2">
        <v>2016</v>
      </c>
      <c r="E235" s="2">
        <f t="shared" si="18"/>
        <v>4</v>
      </c>
      <c r="F235" s="2">
        <f t="shared" si="19"/>
        <v>4</v>
      </c>
    </row>
    <row r="236" spans="2:6" x14ac:dyDescent="0.25">
      <c r="B236" s="2">
        <v>30000000000</v>
      </c>
      <c r="C236" s="2">
        <v>2020</v>
      </c>
      <c r="D236" s="2">
        <v>2016</v>
      </c>
      <c r="E236" s="2">
        <f t="shared" si="18"/>
        <v>4</v>
      </c>
      <c r="F236" s="2">
        <f t="shared" si="19"/>
        <v>4</v>
      </c>
    </row>
    <row r="237" spans="2:6" x14ac:dyDescent="0.25">
      <c r="B237" s="2">
        <v>30700000000</v>
      </c>
      <c r="C237" s="2">
        <v>2020</v>
      </c>
      <c r="D237" s="2">
        <v>2016</v>
      </c>
      <c r="E237" s="2">
        <f t="shared" si="18"/>
        <v>4</v>
      </c>
      <c r="F237" s="2">
        <f t="shared" si="19"/>
        <v>4</v>
      </c>
    </row>
    <row r="238" spans="2:6" x14ac:dyDescent="0.25">
      <c r="B238" s="2">
        <v>50000000000</v>
      </c>
      <c r="C238" s="2">
        <v>2020</v>
      </c>
      <c r="D238" s="2">
        <v>2016</v>
      </c>
      <c r="E238" s="2">
        <f t="shared" si="18"/>
        <v>4</v>
      </c>
      <c r="F238" s="2">
        <f t="shared" si="19"/>
        <v>4</v>
      </c>
    </row>
    <row r="239" spans="2:6" x14ac:dyDescent="0.25">
      <c r="B239" s="2">
        <v>4000000000</v>
      </c>
      <c r="C239" s="2">
        <v>2020</v>
      </c>
      <c r="D239" s="2">
        <v>2016</v>
      </c>
      <c r="E239" s="2">
        <f t="shared" si="18"/>
        <v>4</v>
      </c>
      <c r="F239" s="2">
        <f t="shared" si="19"/>
        <v>4</v>
      </c>
    </row>
    <row r="240" spans="2:6" x14ac:dyDescent="0.25">
      <c r="B240" s="2">
        <v>13000000000</v>
      </c>
      <c r="C240" s="2">
        <v>2020</v>
      </c>
      <c r="D240" s="2">
        <v>2016</v>
      </c>
      <c r="E240" s="2">
        <f t="shared" si="18"/>
        <v>4</v>
      </c>
      <c r="F240" s="2">
        <f t="shared" si="19"/>
        <v>4</v>
      </c>
    </row>
    <row r="241" spans="2:6" x14ac:dyDescent="0.25">
      <c r="B241" s="2">
        <v>3500000000</v>
      </c>
      <c r="C241" s="2">
        <v>2020</v>
      </c>
      <c r="D241" s="2">
        <v>2016</v>
      </c>
      <c r="E241" s="2">
        <f t="shared" si="18"/>
        <v>4</v>
      </c>
      <c r="F241" s="2">
        <f t="shared" si="19"/>
        <v>4</v>
      </c>
    </row>
    <row r="242" spans="2:6" x14ac:dyDescent="0.25">
      <c r="B242" s="2">
        <v>411000000</v>
      </c>
      <c r="C242" s="2">
        <v>2020</v>
      </c>
      <c r="D242" s="2">
        <v>2016</v>
      </c>
      <c r="E242" s="2">
        <f t="shared" si="18"/>
        <v>4</v>
      </c>
      <c r="F242" s="2">
        <f t="shared" si="19"/>
        <v>4</v>
      </c>
    </row>
    <row r="243" spans="2:6" x14ac:dyDescent="0.25">
      <c r="B243" s="2">
        <v>646000000</v>
      </c>
      <c r="C243" s="2">
        <v>2020</v>
      </c>
      <c r="D243" s="2">
        <v>2016</v>
      </c>
      <c r="E243" s="2">
        <f t="shared" si="18"/>
        <v>4</v>
      </c>
      <c r="F243" s="2">
        <f t="shared" si="19"/>
        <v>4</v>
      </c>
    </row>
    <row r="244" spans="2:6" x14ac:dyDescent="0.25">
      <c r="B244" s="2">
        <v>9700000000</v>
      </c>
      <c r="C244" s="2">
        <v>2020</v>
      </c>
      <c r="D244" s="2">
        <v>2016</v>
      </c>
      <c r="E244" s="2">
        <f t="shared" si="18"/>
        <v>4</v>
      </c>
      <c r="F244" s="2">
        <f t="shared" si="19"/>
        <v>4</v>
      </c>
    </row>
    <row r="245" spans="2:6" x14ac:dyDescent="0.25">
      <c r="B245" s="2">
        <v>200000000000</v>
      </c>
      <c r="C245" s="2">
        <v>2020</v>
      </c>
      <c r="D245" s="2">
        <v>2016</v>
      </c>
      <c r="E245" s="2">
        <f t="shared" si="18"/>
        <v>4</v>
      </c>
      <c r="F245" s="2">
        <f t="shared" si="19"/>
        <v>4</v>
      </c>
    </row>
    <row r="246" spans="2:6" x14ac:dyDescent="0.25">
      <c r="B246" s="2">
        <v>50100000000</v>
      </c>
      <c r="C246" s="2">
        <v>2020</v>
      </c>
      <c r="D246" s="2">
        <v>2016</v>
      </c>
      <c r="E246" s="2">
        <f t="shared" si="18"/>
        <v>4</v>
      </c>
      <c r="F246" s="2">
        <f t="shared" si="19"/>
        <v>4</v>
      </c>
    </row>
    <row r="247" spans="2:6" x14ac:dyDescent="0.25">
      <c r="B247" s="2">
        <v>28000000000</v>
      </c>
      <c r="C247" s="2">
        <v>2021</v>
      </c>
      <c r="D247" s="2">
        <v>2017</v>
      </c>
      <c r="E247" s="2">
        <f t="shared" si="18"/>
        <v>4</v>
      </c>
      <c r="F247" s="2">
        <f t="shared" si="19"/>
        <v>4</v>
      </c>
    </row>
    <row r="248" spans="2:6" x14ac:dyDescent="0.25">
      <c r="B248" s="2">
        <v>16000000000</v>
      </c>
      <c r="C248" s="2">
        <v>2021</v>
      </c>
      <c r="D248" s="2">
        <v>2017</v>
      </c>
      <c r="E248" s="2">
        <f t="shared" si="18"/>
        <v>4</v>
      </c>
      <c r="F248" s="2">
        <f t="shared" si="19"/>
        <v>4</v>
      </c>
    </row>
    <row r="249" spans="2:6" x14ac:dyDescent="0.25">
      <c r="B249" s="2">
        <v>28000000000</v>
      </c>
      <c r="C249" s="2">
        <v>2021</v>
      </c>
      <c r="D249" s="2">
        <v>2017</v>
      </c>
      <c r="E249" s="2">
        <f t="shared" si="18"/>
        <v>4</v>
      </c>
      <c r="F249" s="2">
        <f t="shared" si="19"/>
        <v>4</v>
      </c>
    </row>
    <row r="250" spans="2:6" x14ac:dyDescent="0.25">
      <c r="B250" s="2">
        <v>28000000000</v>
      </c>
      <c r="C250" s="2">
        <v>2021</v>
      </c>
      <c r="D250" s="2">
        <v>2017</v>
      </c>
      <c r="E250" s="2">
        <f t="shared" si="18"/>
        <v>4</v>
      </c>
      <c r="F250" s="2">
        <f t="shared" si="19"/>
        <v>4</v>
      </c>
    </row>
    <row r="251" spans="2:6" x14ac:dyDescent="0.25">
      <c r="B251" s="2">
        <v>28000000000</v>
      </c>
      <c r="C251" s="2">
        <v>2021</v>
      </c>
      <c r="D251" s="2">
        <v>2017</v>
      </c>
      <c r="E251" s="2">
        <f t="shared" si="18"/>
        <v>4</v>
      </c>
      <c r="F251" s="2">
        <f t="shared" si="19"/>
        <v>4</v>
      </c>
    </row>
    <row r="252" spans="2:6" x14ac:dyDescent="0.25">
      <c r="B252" s="2">
        <v>28000000000</v>
      </c>
      <c r="C252" s="2">
        <v>2021</v>
      </c>
      <c r="D252" s="2">
        <v>2017</v>
      </c>
      <c r="E252" s="2">
        <f t="shared" si="18"/>
        <v>4</v>
      </c>
      <c r="F252" s="2">
        <f t="shared" si="19"/>
        <v>4</v>
      </c>
    </row>
    <row r="253" spans="2:6" x14ac:dyDescent="0.25">
      <c r="B253" s="2">
        <v>16000000000</v>
      </c>
      <c r="C253" s="2">
        <v>2021</v>
      </c>
      <c r="D253" s="2">
        <v>2017</v>
      </c>
      <c r="E253" s="2">
        <f t="shared" si="18"/>
        <v>4</v>
      </c>
      <c r="F253" s="2">
        <f t="shared" si="19"/>
        <v>4</v>
      </c>
    </row>
    <row r="254" spans="2:6" x14ac:dyDescent="0.25">
      <c r="B254" s="2">
        <v>9700000000</v>
      </c>
      <c r="C254" s="2">
        <v>2021</v>
      </c>
      <c r="D254" s="2">
        <v>2017</v>
      </c>
      <c r="E254" s="2">
        <f t="shared" si="18"/>
        <v>4</v>
      </c>
      <c r="F254" s="2">
        <f t="shared" si="19"/>
        <v>4</v>
      </c>
    </row>
    <row r="255" spans="2:6" x14ac:dyDescent="0.25">
      <c r="B255" s="2">
        <v>380000000</v>
      </c>
      <c r="C255" s="2">
        <v>2021</v>
      </c>
      <c r="D255" s="2">
        <v>2017</v>
      </c>
      <c r="E255" s="2">
        <f t="shared" si="18"/>
        <v>4</v>
      </c>
      <c r="F255" s="2">
        <f t="shared" si="19"/>
        <v>4</v>
      </c>
    </row>
    <row r="256" spans="2:6" x14ac:dyDescent="0.25">
      <c r="B256" s="2">
        <v>28000000000</v>
      </c>
      <c r="C256" s="2">
        <v>2021</v>
      </c>
      <c r="D256" s="2">
        <v>2017</v>
      </c>
      <c r="E256" s="2">
        <f t="shared" si="18"/>
        <v>4</v>
      </c>
      <c r="F256" s="2">
        <f t="shared" si="19"/>
        <v>4</v>
      </c>
    </row>
    <row r="257" spans="2:6" x14ac:dyDescent="0.25">
      <c r="B257" s="2">
        <v>25400000000</v>
      </c>
      <c r="C257" s="2">
        <v>2022</v>
      </c>
      <c r="D257" s="2">
        <v>2018</v>
      </c>
      <c r="E257" s="2">
        <f t="shared" ref="E257:E320" si="20">C:C-D:D</f>
        <v>4</v>
      </c>
      <c r="F257" s="2">
        <f t="shared" ref="F257:F320" si="21">ABS(E257)</f>
        <v>4</v>
      </c>
    </row>
    <row r="258" spans="2:6" x14ac:dyDescent="0.25">
      <c r="B258" s="2">
        <v>134000000000</v>
      </c>
      <c r="C258" s="2">
        <v>2022</v>
      </c>
      <c r="D258" s="2">
        <v>2018</v>
      </c>
      <c r="E258" s="2">
        <f t="shared" si="20"/>
        <v>4</v>
      </c>
      <c r="F258" s="2">
        <f t="shared" si="21"/>
        <v>4</v>
      </c>
    </row>
    <row r="259" spans="2:6" x14ac:dyDescent="0.25">
      <c r="B259" s="2">
        <v>18000000000</v>
      </c>
      <c r="C259" s="2">
        <v>2022</v>
      </c>
      <c r="D259" s="2">
        <v>2018</v>
      </c>
      <c r="E259" s="2">
        <f t="shared" si="20"/>
        <v>4</v>
      </c>
      <c r="F259" s="2">
        <f t="shared" si="21"/>
        <v>4</v>
      </c>
    </row>
    <row r="260" spans="2:6" x14ac:dyDescent="0.25">
      <c r="B260" s="2">
        <v>1500000000</v>
      </c>
      <c r="C260" s="2">
        <v>2022</v>
      </c>
      <c r="D260" s="2">
        <v>2018</v>
      </c>
      <c r="E260" s="2">
        <f t="shared" si="20"/>
        <v>4</v>
      </c>
      <c r="F260" s="2">
        <f t="shared" si="21"/>
        <v>4</v>
      </c>
    </row>
    <row r="261" spans="2:6" x14ac:dyDescent="0.25">
      <c r="B261" s="2">
        <v>134000000000</v>
      </c>
      <c r="C261" s="2">
        <v>2022</v>
      </c>
      <c r="D261" s="2">
        <v>2018</v>
      </c>
      <c r="E261" s="2">
        <f t="shared" si="20"/>
        <v>4</v>
      </c>
      <c r="F261" s="2">
        <f t="shared" si="21"/>
        <v>4</v>
      </c>
    </row>
    <row r="262" spans="2:6" x14ac:dyDescent="0.25">
      <c r="B262" s="2">
        <v>700000000</v>
      </c>
      <c r="C262" s="2">
        <v>2011</v>
      </c>
      <c r="D262" s="2">
        <v>2016</v>
      </c>
      <c r="E262" s="2">
        <f t="shared" si="20"/>
        <v>-5</v>
      </c>
      <c r="F262" s="2">
        <f t="shared" si="21"/>
        <v>5</v>
      </c>
    </row>
    <row r="263" spans="2:6" x14ac:dyDescent="0.25">
      <c r="B263" s="2">
        <v>25000000000</v>
      </c>
      <c r="C263" s="2">
        <v>2020</v>
      </c>
      <c r="D263" s="2">
        <v>2015</v>
      </c>
      <c r="E263" s="2">
        <f t="shared" si="20"/>
        <v>5</v>
      </c>
      <c r="F263" s="2">
        <f t="shared" si="21"/>
        <v>5</v>
      </c>
    </row>
    <row r="264" spans="2:6" x14ac:dyDescent="0.25">
      <c r="B264" s="2">
        <v>50000000000</v>
      </c>
      <c r="C264" s="2">
        <v>2020</v>
      </c>
      <c r="D264" s="2">
        <v>2015</v>
      </c>
      <c r="E264" s="2">
        <f t="shared" si="20"/>
        <v>5</v>
      </c>
      <c r="F264" s="2">
        <f t="shared" si="21"/>
        <v>5</v>
      </c>
    </row>
    <row r="265" spans="2:6" x14ac:dyDescent="0.25">
      <c r="B265" s="2">
        <v>25000000000</v>
      </c>
      <c r="C265" s="2">
        <v>2020</v>
      </c>
      <c r="D265" s="2">
        <v>2015</v>
      </c>
      <c r="E265" s="2">
        <f t="shared" si="20"/>
        <v>5</v>
      </c>
      <c r="F265" s="2">
        <f t="shared" si="21"/>
        <v>5</v>
      </c>
    </row>
    <row r="266" spans="2:6" x14ac:dyDescent="0.25">
      <c r="B266" s="2">
        <v>50000000000</v>
      </c>
      <c r="C266" s="2">
        <v>2020</v>
      </c>
      <c r="D266" s="2">
        <v>2015</v>
      </c>
      <c r="E266" s="2">
        <f t="shared" si="20"/>
        <v>5</v>
      </c>
      <c r="F266" s="2">
        <f t="shared" si="21"/>
        <v>5</v>
      </c>
    </row>
    <row r="267" spans="2:6" x14ac:dyDescent="0.25">
      <c r="B267" s="2">
        <v>50000000000</v>
      </c>
      <c r="C267" s="2">
        <v>2020</v>
      </c>
      <c r="D267" s="2">
        <v>2015</v>
      </c>
      <c r="E267" s="2">
        <f t="shared" si="20"/>
        <v>5</v>
      </c>
      <c r="F267" s="2">
        <f t="shared" si="21"/>
        <v>5</v>
      </c>
    </row>
    <row r="268" spans="2:6" x14ac:dyDescent="0.25">
      <c r="B268" s="2">
        <v>50000000000</v>
      </c>
      <c r="C268" s="2">
        <v>2020</v>
      </c>
      <c r="D268" s="2">
        <v>2015</v>
      </c>
      <c r="E268" s="2">
        <f t="shared" si="20"/>
        <v>5</v>
      </c>
      <c r="F268" s="2">
        <f t="shared" si="21"/>
        <v>5</v>
      </c>
    </row>
    <row r="269" spans="2:6" x14ac:dyDescent="0.25">
      <c r="B269" s="2">
        <v>250000000</v>
      </c>
      <c r="C269" s="2">
        <v>2020</v>
      </c>
      <c r="D269" s="2">
        <v>2015</v>
      </c>
      <c r="E269" s="2">
        <f t="shared" si="20"/>
        <v>5</v>
      </c>
      <c r="F269" s="2">
        <f t="shared" si="21"/>
        <v>5</v>
      </c>
    </row>
    <row r="270" spans="2:6" x14ac:dyDescent="0.25">
      <c r="B270" s="2">
        <v>30000000000</v>
      </c>
      <c r="C270" s="2">
        <v>2020</v>
      </c>
      <c r="D270" s="2">
        <v>2015</v>
      </c>
      <c r="E270" s="2">
        <f t="shared" si="20"/>
        <v>5</v>
      </c>
      <c r="F270" s="2">
        <f t="shared" si="21"/>
        <v>5</v>
      </c>
    </row>
    <row r="271" spans="2:6" x14ac:dyDescent="0.25">
      <c r="B271" s="2">
        <v>212000000000</v>
      </c>
      <c r="C271" s="2">
        <v>2020</v>
      </c>
      <c r="D271" s="2">
        <v>2015</v>
      </c>
      <c r="E271" s="2">
        <f t="shared" si="20"/>
        <v>5</v>
      </c>
      <c r="F271" s="2">
        <f t="shared" si="21"/>
        <v>5</v>
      </c>
    </row>
    <row r="272" spans="2:6" x14ac:dyDescent="0.25">
      <c r="B272" s="2">
        <v>50000000000</v>
      </c>
      <c r="C272" s="2">
        <v>2020</v>
      </c>
      <c r="D272" s="2">
        <v>2015</v>
      </c>
      <c r="E272" s="2">
        <f t="shared" si="20"/>
        <v>5</v>
      </c>
      <c r="F272" s="2">
        <f t="shared" si="21"/>
        <v>5</v>
      </c>
    </row>
    <row r="273" spans="2:6" x14ac:dyDescent="0.25">
      <c r="B273" s="2">
        <v>50000000000</v>
      </c>
      <c r="C273" s="2">
        <v>2020</v>
      </c>
      <c r="D273" s="2">
        <v>2015</v>
      </c>
      <c r="E273" s="2">
        <f t="shared" si="20"/>
        <v>5</v>
      </c>
      <c r="F273" s="2">
        <f t="shared" si="21"/>
        <v>5</v>
      </c>
    </row>
    <row r="274" spans="2:6" x14ac:dyDescent="0.25">
      <c r="B274" s="2">
        <v>26000000000</v>
      </c>
      <c r="C274" s="2">
        <v>2020</v>
      </c>
      <c r="D274" s="2">
        <v>2015</v>
      </c>
      <c r="E274" s="2">
        <f t="shared" si="20"/>
        <v>5</v>
      </c>
      <c r="F274" s="2">
        <f t="shared" si="21"/>
        <v>5</v>
      </c>
    </row>
    <row r="275" spans="2:6" x14ac:dyDescent="0.25">
      <c r="B275" s="2">
        <v>50000000000</v>
      </c>
      <c r="C275" s="2">
        <v>2020</v>
      </c>
      <c r="D275" s="2">
        <v>2015</v>
      </c>
      <c r="E275" s="2">
        <f t="shared" si="20"/>
        <v>5</v>
      </c>
      <c r="F275" s="2">
        <f t="shared" si="21"/>
        <v>5</v>
      </c>
    </row>
    <row r="276" spans="2:6" x14ac:dyDescent="0.25">
      <c r="B276" s="2">
        <v>200000000000</v>
      </c>
      <c r="C276" s="2">
        <v>2020</v>
      </c>
      <c r="D276" s="2">
        <v>2015</v>
      </c>
      <c r="E276" s="2">
        <f t="shared" si="20"/>
        <v>5</v>
      </c>
      <c r="F276" s="2">
        <f t="shared" si="21"/>
        <v>5</v>
      </c>
    </row>
    <row r="277" spans="2:6" x14ac:dyDescent="0.25">
      <c r="B277" s="2">
        <v>212000000000</v>
      </c>
      <c r="C277" s="2">
        <v>2020</v>
      </c>
      <c r="D277" s="2">
        <v>2015</v>
      </c>
      <c r="E277" s="2">
        <f t="shared" si="20"/>
        <v>5</v>
      </c>
      <c r="F277" s="2">
        <f t="shared" si="21"/>
        <v>5</v>
      </c>
    </row>
    <row r="278" spans="2:6" x14ac:dyDescent="0.25">
      <c r="B278" s="2">
        <v>25000000000</v>
      </c>
      <c r="C278" s="2">
        <v>2020</v>
      </c>
      <c r="D278" s="2">
        <v>2015</v>
      </c>
      <c r="E278" s="2">
        <f t="shared" si="20"/>
        <v>5</v>
      </c>
      <c r="F278" s="2">
        <f t="shared" si="21"/>
        <v>5</v>
      </c>
    </row>
    <row r="279" spans="2:6" x14ac:dyDescent="0.25">
      <c r="B279" s="2">
        <v>100000000</v>
      </c>
      <c r="C279" s="2">
        <v>2020</v>
      </c>
      <c r="D279" s="2">
        <v>2015</v>
      </c>
      <c r="E279" s="2">
        <f t="shared" si="20"/>
        <v>5</v>
      </c>
      <c r="F279" s="2">
        <f t="shared" si="21"/>
        <v>5</v>
      </c>
    </row>
    <row r="280" spans="2:6" x14ac:dyDescent="0.25">
      <c r="B280" s="2">
        <v>25000000000</v>
      </c>
      <c r="C280" s="2">
        <v>2020</v>
      </c>
      <c r="D280" s="2">
        <v>2015</v>
      </c>
      <c r="E280" s="2">
        <f t="shared" si="20"/>
        <v>5</v>
      </c>
      <c r="F280" s="2">
        <f t="shared" si="21"/>
        <v>5</v>
      </c>
    </row>
    <row r="281" spans="2:6" x14ac:dyDescent="0.25">
      <c r="B281" s="2">
        <v>187200000</v>
      </c>
      <c r="C281" s="2">
        <v>2020</v>
      </c>
      <c r="D281" s="2">
        <v>2015</v>
      </c>
      <c r="E281" s="2">
        <f t="shared" si="20"/>
        <v>5</v>
      </c>
      <c r="F281" s="2">
        <f t="shared" si="21"/>
        <v>5</v>
      </c>
    </row>
    <row r="282" spans="2:6" x14ac:dyDescent="0.25">
      <c r="B282" s="2">
        <v>5400000000</v>
      </c>
      <c r="C282" s="2">
        <v>2020</v>
      </c>
      <c r="D282" s="2">
        <v>2015</v>
      </c>
      <c r="E282" s="2">
        <f t="shared" si="20"/>
        <v>5</v>
      </c>
      <c r="F282" s="2">
        <f t="shared" si="21"/>
        <v>5</v>
      </c>
    </row>
    <row r="283" spans="2:6" x14ac:dyDescent="0.25">
      <c r="B283" s="2">
        <v>152000000</v>
      </c>
      <c r="C283" s="2">
        <v>2020</v>
      </c>
      <c r="D283" s="2">
        <v>2015</v>
      </c>
      <c r="E283" s="2">
        <f t="shared" si="20"/>
        <v>5</v>
      </c>
      <c r="F283" s="2">
        <f t="shared" si="21"/>
        <v>5</v>
      </c>
    </row>
    <row r="284" spans="2:6" x14ac:dyDescent="0.25">
      <c r="B284" s="2">
        <v>50100000000</v>
      </c>
      <c r="C284" s="2">
        <v>2020</v>
      </c>
      <c r="D284" s="2">
        <v>2015</v>
      </c>
      <c r="E284" s="2">
        <f t="shared" si="20"/>
        <v>5</v>
      </c>
      <c r="F284" s="2">
        <f t="shared" si="21"/>
        <v>5</v>
      </c>
    </row>
    <row r="285" spans="2:6" x14ac:dyDescent="0.25">
      <c r="B285" s="2">
        <v>50100000000</v>
      </c>
      <c r="C285" s="2">
        <v>2020</v>
      </c>
      <c r="D285" s="2">
        <v>2015</v>
      </c>
      <c r="E285" s="2">
        <f t="shared" si="20"/>
        <v>5</v>
      </c>
      <c r="F285" s="2">
        <f t="shared" si="21"/>
        <v>5</v>
      </c>
    </row>
    <row r="286" spans="2:6" x14ac:dyDescent="0.25">
      <c r="B286" s="2">
        <v>26000000000</v>
      </c>
      <c r="C286" s="2">
        <v>2020</v>
      </c>
      <c r="D286" s="2">
        <v>2015</v>
      </c>
      <c r="E286" s="2">
        <f t="shared" si="20"/>
        <v>5</v>
      </c>
      <c r="F286" s="2">
        <f t="shared" si="21"/>
        <v>5</v>
      </c>
    </row>
    <row r="287" spans="2:6" x14ac:dyDescent="0.25">
      <c r="B287" s="2">
        <v>50000000000</v>
      </c>
      <c r="C287" s="2">
        <v>2020</v>
      </c>
      <c r="D287" s="2">
        <v>2015</v>
      </c>
      <c r="E287" s="2">
        <f t="shared" si="20"/>
        <v>5</v>
      </c>
      <c r="F287" s="2">
        <f t="shared" si="21"/>
        <v>5</v>
      </c>
    </row>
    <row r="288" spans="2:6" x14ac:dyDescent="0.25">
      <c r="B288" s="2">
        <v>50100000000</v>
      </c>
      <c r="C288" s="2">
        <v>2020</v>
      </c>
      <c r="D288" s="2">
        <v>2015</v>
      </c>
      <c r="E288" s="2">
        <f t="shared" si="20"/>
        <v>5</v>
      </c>
      <c r="F288" s="2">
        <f t="shared" si="21"/>
        <v>5</v>
      </c>
    </row>
    <row r="289" spans="2:6" x14ac:dyDescent="0.25">
      <c r="B289" s="2">
        <v>514000000</v>
      </c>
      <c r="C289" s="2">
        <v>2020</v>
      </c>
      <c r="D289" s="2">
        <v>2015</v>
      </c>
      <c r="E289" s="2">
        <f t="shared" si="20"/>
        <v>5</v>
      </c>
      <c r="F289" s="2">
        <f t="shared" si="21"/>
        <v>5</v>
      </c>
    </row>
    <row r="290" spans="2:6" x14ac:dyDescent="0.25">
      <c r="B290" s="2">
        <v>30000000000</v>
      </c>
      <c r="C290" s="2">
        <v>2020</v>
      </c>
      <c r="D290" s="2">
        <v>2015</v>
      </c>
      <c r="E290" s="2">
        <f t="shared" si="20"/>
        <v>5</v>
      </c>
      <c r="F290" s="2">
        <f t="shared" si="21"/>
        <v>5</v>
      </c>
    </row>
    <row r="291" spans="2:6" x14ac:dyDescent="0.25">
      <c r="B291" s="2">
        <v>50100000000</v>
      </c>
      <c r="C291" s="2">
        <v>2020</v>
      </c>
      <c r="D291" s="2">
        <v>2015</v>
      </c>
      <c r="E291" s="2">
        <f t="shared" si="20"/>
        <v>5</v>
      </c>
      <c r="F291" s="2">
        <f t="shared" si="21"/>
        <v>5</v>
      </c>
    </row>
    <row r="292" spans="2:6" x14ac:dyDescent="0.25">
      <c r="B292" s="2">
        <v>1530000000</v>
      </c>
      <c r="C292" s="2">
        <v>2020</v>
      </c>
      <c r="D292" s="2">
        <v>2015</v>
      </c>
      <c r="E292" s="2">
        <f t="shared" si="20"/>
        <v>5</v>
      </c>
      <c r="F292" s="2">
        <f t="shared" si="21"/>
        <v>5</v>
      </c>
    </row>
    <row r="293" spans="2:6" x14ac:dyDescent="0.25">
      <c r="B293" s="2">
        <v>25000000000</v>
      </c>
      <c r="C293" s="2">
        <v>2020</v>
      </c>
      <c r="D293" s="2">
        <v>2015</v>
      </c>
      <c r="E293" s="2">
        <f t="shared" si="20"/>
        <v>5</v>
      </c>
      <c r="F293" s="2">
        <f t="shared" si="21"/>
        <v>5</v>
      </c>
    </row>
    <row r="294" spans="2:6" x14ac:dyDescent="0.25">
      <c r="B294" s="2">
        <v>50000000000</v>
      </c>
      <c r="C294" s="2">
        <v>2020</v>
      </c>
      <c r="D294" s="2">
        <v>2015</v>
      </c>
      <c r="E294" s="2">
        <f t="shared" si="20"/>
        <v>5</v>
      </c>
      <c r="F294" s="2">
        <f t="shared" si="21"/>
        <v>5</v>
      </c>
    </row>
    <row r="295" spans="2:6" x14ac:dyDescent="0.25">
      <c r="B295" s="2">
        <v>24000000000</v>
      </c>
      <c r="C295" s="2">
        <v>2020</v>
      </c>
      <c r="D295" s="2">
        <v>2015</v>
      </c>
      <c r="E295" s="2">
        <f t="shared" si="20"/>
        <v>5</v>
      </c>
      <c r="F295" s="2">
        <f t="shared" si="21"/>
        <v>5</v>
      </c>
    </row>
    <row r="296" spans="2:6" x14ac:dyDescent="0.25">
      <c r="B296" s="2">
        <v>50000000000</v>
      </c>
      <c r="C296" s="2">
        <v>2020</v>
      </c>
      <c r="D296" s="2">
        <v>2015</v>
      </c>
      <c r="E296" s="2">
        <f t="shared" si="20"/>
        <v>5</v>
      </c>
      <c r="F296" s="2">
        <f t="shared" si="21"/>
        <v>5</v>
      </c>
    </row>
    <row r="297" spans="2:6" x14ac:dyDescent="0.25">
      <c r="B297" s="2">
        <v>26000000000</v>
      </c>
      <c r="C297" s="2">
        <v>2020</v>
      </c>
      <c r="D297" s="2">
        <v>2015</v>
      </c>
      <c r="E297" s="2">
        <f t="shared" si="20"/>
        <v>5</v>
      </c>
      <c r="F297" s="2">
        <f t="shared" si="21"/>
        <v>5</v>
      </c>
    </row>
    <row r="298" spans="2:6" x14ac:dyDescent="0.25">
      <c r="B298" s="2">
        <v>50000000000</v>
      </c>
      <c r="C298" s="2">
        <v>2020</v>
      </c>
      <c r="D298" s="2">
        <v>2015</v>
      </c>
      <c r="E298" s="2">
        <f t="shared" si="20"/>
        <v>5</v>
      </c>
      <c r="F298" s="2">
        <f t="shared" si="21"/>
        <v>5</v>
      </c>
    </row>
    <row r="299" spans="2:6" x14ac:dyDescent="0.25">
      <c r="B299" s="2">
        <v>5400000000</v>
      </c>
      <c r="C299" s="2">
        <v>2020</v>
      </c>
      <c r="D299" s="2">
        <v>2015</v>
      </c>
      <c r="E299" s="2">
        <f t="shared" si="20"/>
        <v>5</v>
      </c>
      <c r="F299" s="2">
        <f t="shared" si="21"/>
        <v>5</v>
      </c>
    </row>
    <row r="300" spans="2:6" x14ac:dyDescent="0.25">
      <c r="B300" s="2">
        <v>20000000000</v>
      </c>
      <c r="C300" s="2">
        <v>2020</v>
      </c>
      <c r="D300" s="2">
        <v>2015</v>
      </c>
      <c r="E300" s="2">
        <f t="shared" si="20"/>
        <v>5</v>
      </c>
      <c r="F300" s="2">
        <f t="shared" si="21"/>
        <v>5</v>
      </c>
    </row>
    <row r="301" spans="2:6" x14ac:dyDescent="0.25">
      <c r="B301" s="2">
        <v>8000000000</v>
      </c>
      <c r="C301" s="2">
        <v>2020</v>
      </c>
      <c r="D301" s="2">
        <v>2015</v>
      </c>
      <c r="E301" s="2">
        <f t="shared" si="20"/>
        <v>5</v>
      </c>
      <c r="F301" s="2">
        <f t="shared" si="21"/>
        <v>5</v>
      </c>
    </row>
    <row r="302" spans="2:6" x14ac:dyDescent="0.25">
      <c r="B302" s="2">
        <v>76000000000</v>
      </c>
      <c r="C302" s="2">
        <v>2020</v>
      </c>
      <c r="D302" s="2">
        <v>2015</v>
      </c>
      <c r="E302" s="2">
        <f t="shared" si="20"/>
        <v>5</v>
      </c>
      <c r="F302" s="2">
        <f t="shared" si="21"/>
        <v>5</v>
      </c>
    </row>
    <row r="303" spans="2:6" x14ac:dyDescent="0.25">
      <c r="B303" s="2">
        <v>5000000000</v>
      </c>
      <c r="C303" s="2">
        <v>2020</v>
      </c>
      <c r="D303" s="2">
        <v>2015</v>
      </c>
      <c r="E303" s="2">
        <f t="shared" si="20"/>
        <v>5</v>
      </c>
      <c r="F303" s="2">
        <f t="shared" si="21"/>
        <v>5</v>
      </c>
    </row>
    <row r="304" spans="2:6" x14ac:dyDescent="0.25">
      <c r="B304" s="2">
        <v>24000000000</v>
      </c>
      <c r="C304" s="2">
        <v>2020</v>
      </c>
      <c r="D304" s="2">
        <v>2015</v>
      </c>
      <c r="E304" s="2">
        <f t="shared" si="20"/>
        <v>5</v>
      </c>
      <c r="F304" s="2">
        <f t="shared" si="21"/>
        <v>5</v>
      </c>
    </row>
    <row r="305" spans="2:6" x14ac:dyDescent="0.25">
      <c r="B305" s="2">
        <v>20800000000</v>
      </c>
      <c r="C305" s="2">
        <v>2020</v>
      </c>
      <c r="D305" s="2">
        <v>2015</v>
      </c>
      <c r="E305" s="2">
        <f t="shared" si="20"/>
        <v>5</v>
      </c>
      <c r="F305" s="2">
        <f t="shared" si="21"/>
        <v>5</v>
      </c>
    </row>
    <row r="306" spans="2:6" x14ac:dyDescent="0.25">
      <c r="B306" s="2">
        <v>25000000000</v>
      </c>
      <c r="C306" s="2">
        <v>2020</v>
      </c>
      <c r="D306" s="2">
        <v>2015</v>
      </c>
      <c r="E306" s="2">
        <f t="shared" si="20"/>
        <v>5</v>
      </c>
      <c r="F306" s="2">
        <f t="shared" si="21"/>
        <v>5</v>
      </c>
    </row>
    <row r="307" spans="2:6" x14ac:dyDescent="0.25">
      <c r="B307" s="2">
        <v>20800000000</v>
      </c>
      <c r="C307" s="2">
        <v>2020</v>
      </c>
      <c r="D307" s="2">
        <v>2015</v>
      </c>
      <c r="E307" s="2">
        <f t="shared" si="20"/>
        <v>5</v>
      </c>
      <c r="F307" s="2">
        <f t="shared" si="21"/>
        <v>5</v>
      </c>
    </row>
    <row r="308" spans="2:6" x14ac:dyDescent="0.25">
      <c r="B308" s="2">
        <v>28000000000</v>
      </c>
      <c r="C308" s="2">
        <v>2021</v>
      </c>
      <c r="D308" s="2">
        <v>2016</v>
      </c>
      <c r="E308" s="2">
        <f t="shared" si="20"/>
        <v>5</v>
      </c>
      <c r="F308" s="2">
        <f t="shared" si="21"/>
        <v>5</v>
      </c>
    </row>
    <row r="309" spans="2:6" x14ac:dyDescent="0.25">
      <c r="B309" s="2">
        <v>35820000000</v>
      </c>
      <c r="C309" s="2">
        <v>2021</v>
      </c>
      <c r="D309" s="2">
        <v>2016</v>
      </c>
      <c r="E309" s="2">
        <f t="shared" si="20"/>
        <v>5</v>
      </c>
      <c r="F309" s="2">
        <f t="shared" si="21"/>
        <v>5</v>
      </c>
    </row>
    <row r="310" spans="2:6" x14ac:dyDescent="0.25">
      <c r="B310" s="2">
        <v>28000000000</v>
      </c>
      <c r="C310" s="2">
        <v>2021</v>
      </c>
      <c r="D310" s="2">
        <v>2016</v>
      </c>
      <c r="E310" s="2">
        <f t="shared" si="20"/>
        <v>5</v>
      </c>
      <c r="F310" s="2">
        <f t="shared" si="21"/>
        <v>5</v>
      </c>
    </row>
    <row r="311" spans="2:6" x14ac:dyDescent="0.25">
      <c r="B311" s="2">
        <v>28000000000000</v>
      </c>
      <c r="C311" s="2">
        <v>2021</v>
      </c>
      <c r="D311" s="2">
        <v>2016</v>
      </c>
      <c r="E311" s="2">
        <f t="shared" si="20"/>
        <v>5</v>
      </c>
      <c r="F311" s="2">
        <f t="shared" si="21"/>
        <v>5</v>
      </c>
    </row>
    <row r="312" spans="2:6" x14ac:dyDescent="0.25">
      <c r="B312" s="2">
        <v>68000000000</v>
      </c>
      <c r="C312" s="2">
        <v>2022</v>
      </c>
      <c r="D312" s="2">
        <v>2017</v>
      </c>
      <c r="E312" s="2">
        <f t="shared" si="20"/>
        <v>5</v>
      </c>
      <c r="F312" s="2">
        <f t="shared" si="21"/>
        <v>5</v>
      </c>
    </row>
    <row r="313" spans="2:6" x14ac:dyDescent="0.25">
      <c r="B313" s="2">
        <v>27900000000</v>
      </c>
      <c r="C313" s="2">
        <v>2023</v>
      </c>
      <c r="D313" s="2">
        <v>2018</v>
      </c>
      <c r="E313" s="2">
        <f t="shared" si="20"/>
        <v>5</v>
      </c>
      <c r="F313" s="2">
        <f t="shared" si="21"/>
        <v>5</v>
      </c>
    </row>
    <row r="314" spans="2:6" x14ac:dyDescent="0.25">
      <c r="B314" s="2">
        <v>2000000000</v>
      </c>
      <c r="C314" s="2">
        <v>2010</v>
      </c>
      <c r="D314" s="2">
        <v>2016</v>
      </c>
      <c r="E314" s="2">
        <f t="shared" si="20"/>
        <v>-6</v>
      </c>
      <c r="F314" s="2">
        <f t="shared" si="21"/>
        <v>6</v>
      </c>
    </row>
    <row r="315" spans="2:6" x14ac:dyDescent="0.25">
      <c r="B315" s="2">
        <v>8700000000</v>
      </c>
      <c r="C315" s="2">
        <v>2012</v>
      </c>
      <c r="D315" s="2">
        <v>2018</v>
      </c>
      <c r="E315" s="2">
        <f t="shared" si="20"/>
        <v>-6</v>
      </c>
      <c r="F315" s="2">
        <f t="shared" si="21"/>
        <v>6</v>
      </c>
    </row>
    <row r="316" spans="2:6" x14ac:dyDescent="0.25">
      <c r="B316" s="2">
        <v>28000000000</v>
      </c>
      <c r="C316" s="2">
        <v>2020</v>
      </c>
      <c r="D316" s="2">
        <v>2014</v>
      </c>
      <c r="E316" s="2">
        <f t="shared" si="20"/>
        <v>6</v>
      </c>
      <c r="F316" s="2">
        <f t="shared" si="21"/>
        <v>6</v>
      </c>
    </row>
    <row r="317" spans="2:6" x14ac:dyDescent="0.25">
      <c r="B317" s="2">
        <v>50000000000</v>
      </c>
      <c r="C317" s="2">
        <v>2020</v>
      </c>
      <c r="D317" s="2">
        <v>2014</v>
      </c>
      <c r="E317" s="2">
        <f t="shared" si="20"/>
        <v>6</v>
      </c>
      <c r="F317" s="2">
        <f t="shared" si="21"/>
        <v>6</v>
      </c>
    </row>
    <row r="318" spans="2:6" x14ac:dyDescent="0.25">
      <c r="B318" s="2">
        <v>25000000000</v>
      </c>
      <c r="C318" s="2">
        <v>2020</v>
      </c>
      <c r="D318" s="2">
        <v>2014</v>
      </c>
      <c r="E318" s="2">
        <f t="shared" si="20"/>
        <v>6</v>
      </c>
      <c r="F318" s="2">
        <f t="shared" si="21"/>
        <v>6</v>
      </c>
    </row>
    <row r="319" spans="2:6" x14ac:dyDescent="0.25">
      <c r="B319" s="2">
        <v>12000000000</v>
      </c>
      <c r="C319" s="2">
        <v>2020</v>
      </c>
      <c r="D319" s="2">
        <v>2014</v>
      </c>
      <c r="E319" s="2">
        <f t="shared" si="20"/>
        <v>6</v>
      </c>
      <c r="F319" s="2">
        <f t="shared" si="21"/>
        <v>6</v>
      </c>
    </row>
    <row r="320" spans="2:6" x14ac:dyDescent="0.25">
      <c r="B320" s="2">
        <v>24000000000</v>
      </c>
      <c r="C320" s="2">
        <v>2020</v>
      </c>
      <c r="D320" s="2">
        <v>2014</v>
      </c>
      <c r="E320" s="2">
        <f t="shared" si="20"/>
        <v>6</v>
      </c>
      <c r="F320" s="2">
        <f t="shared" si="21"/>
        <v>6</v>
      </c>
    </row>
    <row r="321" spans="2:6" x14ac:dyDescent="0.25">
      <c r="B321" s="2">
        <v>30000000000</v>
      </c>
      <c r="C321" s="2">
        <v>2020</v>
      </c>
      <c r="D321" s="2">
        <v>2014</v>
      </c>
      <c r="E321" s="2">
        <f t="shared" ref="E321:E384" si="22">C:C-D:D</f>
        <v>6</v>
      </c>
      <c r="F321" s="2">
        <f t="shared" ref="F321:F384" si="23">ABS(E321)</f>
        <v>6</v>
      </c>
    </row>
    <row r="322" spans="2:6" x14ac:dyDescent="0.25">
      <c r="B322" s="2">
        <v>30100000000</v>
      </c>
      <c r="C322" s="2">
        <v>2020</v>
      </c>
      <c r="D322" s="2">
        <v>2014</v>
      </c>
      <c r="E322" s="2">
        <f t="shared" si="22"/>
        <v>6</v>
      </c>
      <c r="F322" s="2">
        <f t="shared" si="23"/>
        <v>6</v>
      </c>
    </row>
    <row r="323" spans="2:6" x14ac:dyDescent="0.25">
      <c r="B323" s="2">
        <v>50000000000</v>
      </c>
      <c r="C323" s="2">
        <v>2020</v>
      </c>
      <c r="D323" s="2">
        <v>2014</v>
      </c>
      <c r="E323" s="2">
        <f t="shared" si="22"/>
        <v>6</v>
      </c>
      <c r="F323" s="2">
        <f t="shared" si="23"/>
        <v>6</v>
      </c>
    </row>
    <row r="324" spans="2:6" x14ac:dyDescent="0.25">
      <c r="B324" s="2">
        <v>30000000000</v>
      </c>
      <c r="C324" s="2">
        <v>2020</v>
      </c>
      <c r="D324" s="2">
        <v>2014</v>
      </c>
      <c r="E324" s="2">
        <f t="shared" si="22"/>
        <v>6</v>
      </c>
      <c r="F324" s="2">
        <f t="shared" si="23"/>
        <v>6</v>
      </c>
    </row>
    <row r="325" spans="2:6" x14ac:dyDescent="0.25">
      <c r="B325" s="2">
        <v>26000000000</v>
      </c>
      <c r="C325" s="2">
        <v>2020</v>
      </c>
      <c r="D325" s="2">
        <v>2014</v>
      </c>
      <c r="E325" s="2">
        <f t="shared" si="22"/>
        <v>6</v>
      </c>
      <c r="F325" s="2">
        <f t="shared" si="23"/>
        <v>6</v>
      </c>
    </row>
    <row r="326" spans="2:6" x14ac:dyDescent="0.25">
      <c r="B326" s="2">
        <v>50000000000</v>
      </c>
      <c r="C326" s="2">
        <v>2020</v>
      </c>
      <c r="D326" s="2">
        <v>2014</v>
      </c>
      <c r="E326" s="2">
        <f t="shared" si="22"/>
        <v>6</v>
      </c>
      <c r="F326" s="2">
        <f t="shared" si="23"/>
        <v>6</v>
      </c>
    </row>
    <row r="327" spans="2:6" x14ac:dyDescent="0.25">
      <c r="B327" s="2">
        <v>200000000000</v>
      </c>
      <c r="C327" s="2">
        <v>2020</v>
      </c>
      <c r="D327" s="2">
        <v>2014</v>
      </c>
      <c r="E327" s="2">
        <f t="shared" si="22"/>
        <v>6</v>
      </c>
      <c r="F327" s="2">
        <f t="shared" si="23"/>
        <v>6</v>
      </c>
    </row>
    <row r="328" spans="2:6" x14ac:dyDescent="0.25">
      <c r="B328" s="2">
        <v>212000000000</v>
      </c>
      <c r="C328" s="2">
        <v>2020</v>
      </c>
      <c r="D328" s="2">
        <v>2014</v>
      </c>
      <c r="E328" s="2">
        <f t="shared" si="22"/>
        <v>6</v>
      </c>
      <c r="F328" s="2">
        <f t="shared" si="23"/>
        <v>6</v>
      </c>
    </row>
    <row r="329" spans="2:6" x14ac:dyDescent="0.25">
      <c r="B329" s="2">
        <v>28100000000</v>
      </c>
      <c r="C329" s="2">
        <v>2020</v>
      </c>
      <c r="D329" s="2">
        <v>2014</v>
      </c>
      <c r="E329" s="2">
        <f t="shared" si="22"/>
        <v>6</v>
      </c>
      <c r="F329" s="2">
        <f t="shared" si="23"/>
        <v>6</v>
      </c>
    </row>
    <row r="330" spans="2:6" x14ac:dyDescent="0.25">
      <c r="B330" s="2">
        <v>28000000000</v>
      </c>
      <c r="C330" s="2">
        <v>2020</v>
      </c>
      <c r="D330" s="2">
        <v>2014</v>
      </c>
      <c r="E330" s="2">
        <f t="shared" si="22"/>
        <v>6</v>
      </c>
      <c r="F330" s="2">
        <f t="shared" si="23"/>
        <v>6</v>
      </c>
    </row>
    <row r="331" spans="2:6" x14ac:dyDescent="0.25">
      <c r="B331" s="2">
        <v>20000000000</v>
      </c>
      <c r="C331" s="2">
        <v>2020</v>
      </c>
      <c r="D331" s="2">
        <v>2014</v>
      </c>
      <c r="E331" s="2">
        <f t="shared" si="22"/>
        <v>6</v>
      </c>
      <c r="F331" s="2">
        <f t="shared" si="23"/>
        <v>6</v>
      </c>
    </row>
    <row r="332" spans="2:6" x14ac:dyDescent="0.25">
      <c r="B332" s="2">
        <v>50000000000</v>
      </c>
      <c r="C332" s="2">
        <v>2020</v>
      </c>
      <c r="D332" s="2">
        <v>2014</v>
      </c>
      <c r="E332" s="2">
        <f t="shared" si="22"/>
        <v>6</v>
      </c>
      <c r="F332" s="2">
        <f t="shared" si="23"/>
        <v>6</v>
      </c>
    </row>
    <row r="333" spans="2:6" x14ac:dyDescent="0.25">
      <c r="B333" s="2">
        <v>35000000</v>
      </c>
      <c r="C333" s="2">
        <v>2020</v>
      </c>
      <c r="D333" s="2">
        <v>2014</v>
      </c>
      <c r="E333" s="2">
        <f t="shared" si="22"/>
        <v>6</v>
      </c>
      <c r="F333" s="2">
        <f t="shared" si="23"/>
        <v>6</v>
      </c>
    </row>
    <row r="334" spans="2:6" x14ac:dyDescent="0.25">
      <c r="B334" s="2">
        <v>26000000000</v>
      </c>
      <c r="C334" s="2">
        <v>2020</v>
      </c>
      <c r="D334" s="2">
        <v>2014</v>
      </c>
      <c r="E334" s="2">
        <f t="shared" si="22"/>
        <v>6</v>
      </c>
      <c r="F334" s="2">
        <f t="shared" si="23"/>
        <v>6</v>
      </c>
    </row>
    <row r="335" spans="2:6" x14ac:dyDescent="0.25">
      <c r="B335" s="2">
        <v>25010000000</v>
      </c>
      <c r="C335" s="2">
        <v>2020</v>
      </c>
      <c r="D335" s="2">
        <v>2014</v>
      </c>
      <c r="E335" s="2">
        <f t="shared" si="22"/>
        <v>6</v>
      </c>
      <c r="F335" s="2">
        <f t="shared" si="23"/>
        <v>6</v>
      </c>
    </row>
    <row r="336" spans="2:6" x14ac:dyDescent="0.25">
      <c r="B336" s="2">
        <v>12500000000</v>
      </c>
      <c r="C336" s="2">
        <v>2020</v>
      </c>
      <c r="D336" s="2">
        <v>2014</v>
      </c>
      <c r="E336" s="2">
        <f t="shared" si="22"/>
        <v>6</v>
      </c>
      <c r="F336" s="2">
        <f t="shared" si="23"/>
        <v>6</v>
      </c>
    </row>
    <row r="337" spans="2:6" x14ac:dyDescent="0.25">
      <c r="B337" s="2">
        <v>111000000000</v>
      </c>
      <c r="C337" s="2">
        <v>2020</v>
      </c>
      <c r="D337" s="2">
        <v>2014</v>
      </c>
      <c r="E337" s="2">
        <f t="shared" si="22"/>
        <v>6</v>
      </c>
      <c r="F337" s="2">
        <f t="shared" si="23"/>
        <v>6</v>
      </c>
    </row>
    <row r="338" spans="2:6" x14ac:dyDescent="0.25">
      <c r="B338" s="2">
        <v>28000000000</v>
      </c>
      <c r="C338" s="2">
        <v>2020</v>
      </c>
      <c r="D338" s="2">
        <v>2014</v>
      </c>
      <c r="E338" s="2">
        <f t="shared" si="22"/>
        <v>6</v>
      </c>
      <c r="F338" s="2">
        <f t="shared" si="23"/>
        <v>6</v>
      </c>
    </row>
    <row r="339" spans="2:6" x14ac:dyDescent="0.25">
      <c r="B339" s="2">
        <v>26000000000</v>
      </c>
      <c r="C339" s="2">
        <v>2020</v>
      </c>
      <c r="D339" s="2">
        <v>2014</v>
      </c>
      <c r="E339" s="2">
        <f t="shared" si="22"/>
        <v>6</v>
      </c>
      <c r="F339" s="2">
        <f t="shared" si="23"/>
        <v>6</v>
      </c>
    </row>
    <row r="340" spans="2:6" x14ac:dyDescent="0.25">
      <c r="B340" s="2">
        <v>50000000000</v>
      </c>
      <c r="C340" s="2">
        <v>2020</v>
      </c>
      <c r="D340" s="2">
        <v>2014</v>
      </c>
      <c r="E340" s="2">
        <f t="shared" si="22"/>
        <v>6</v>
      </c>
      <c r="F340" s="2">
        <f t="shared" si="23"/>
        <v>6</v>
      </c>
    </row>
    <row r="341" spans="2:6" x14ac:dyDescent="0.25">
      <c r="B341" s="2">
        <v>488000000000</v>
      </c>
      <c r="C341" s="2">
        <v>2020</v>
      </c>
      <c r="D341" s="2">
        <v>2014</v>
      </c>
      <c r="E341" s="2">
        <f t="shared" si="22"/>
        <v>6</v>
      </c>
      <c r="F341" s="2">
        <f t="shared" si="23"/>
        <v>6</v>
      </c>
    </row>
    <row r="342" spans="2:6" x14ac:dyDescent="0.25">
      <c r="B342" s="2">
        <v>26000000000</v>
      </c>
      <c r="C342" s="2">
        <v>2020</v>
      </c>
      <c r="D342" s="2">
        <v>2014</v>
      </c>
      <c r="E342" s="2">
        <f t="shared" si="22"/>
        <v>6</v>
      </c>
      <c r="F342" s="2">
        <f t="shared" si="23"/>
        <v>6</v>
      </c>
    </row>
    <row r="343" spans="2:6" x14ac:dyDescent="0.25">
      <c r="B343" s="2">
        <v>50000000000</v>
      </c>
      <c r="C343" s="2">
        <v>2020</v>
      </c>
      <c r="D343" s="2">
        <v>2014</v>
      </c>
      <c r="E343" s="2">
        <f t="shared" si="22"/>
        <v>6</v>
      </c>
      <c r="F343" s="2">
        <f t="shared" si="23"/>
        <v>6</v>
      </c>
    </row>
    <row r="344" spans="2:6" x14ac:dyDescent="0.25">
      <c r="B344" s="2">
        <v>200000000000</v>
      </c>
      <c r="C344" s="2">
        <v>2020</v>
      </c>
      <c r="D344" s="2">
        <v>2014</v>
      </c>
      <c r="E344" s="2">
        <f t="shared" si="22"/>
        <v>6</v>
      </c>
      <c r="F344" s="2">
        <f t="shared" si="23"/>
        <v>6</v>
      </c>
    </row>
    <row r="345" spans="2:6" x14ac:dyDescent="0.25">
      <c r="B345" s="2">
        <v>212000000000</v>
      </c>
      <c r="C345" s="2">
        <v>2020</v>
      </c>
      <c r="D345" s="2">
        <v>2014</v>
      </c>
      <c r="E345" s="2">
        <f t="shared" si="22"/>
        <v>6</v>
      </c>
      <c r="F345" s="2">
        <f t="shared" si="23"/>
        <v>6</v>
      </c>
    </row>
    <row r="346" spans="2:6" x14ac:dyDescent="0.25">
      <c r="B346" s="2">
        <v>28000000000</v>
      </c>
      <c r="C346" s="2">
        <v>2020</v>
      </c>
      <c r="D346" s="2">
        <v>2014</v>
      </c>
      <c r="E346" s="2">
        <f t="shared" si="22"/>
        <v>6</v>
      </c>
      <c r="F346" s="2">
        <f t="shared" si="23"/>
        <v>6</v>
      </c>
    </row>
    <row r="347" spans="2:6" x14ac:dyDescent="0.25">
      <c r="B347" s="2">
        <v>250000000</v>
      </c>
      <c r="C347" s="2">
        <v>2020</v>
      </c>
      <c r="D347" s="2">
        <v>2014</v>
      </c>
      <c r="E347" s="2">
        <f t="shared" si="22"/>
        <v>6</v>
      </c>
      <c r="F347" s="2">
        <f t="shared" si="23"/>
        <v>6</v>
      </c>
    </row>
    <row r="348" spans="2:6" x14ac:dyDescent="0.25">
      <c r="B348" s="2">
        <v>220000000</v>
      </c>
      <c r="C348" s="2">
        <v>2020</v>
      </c>
      <c r="D348" s="2">
        <v>2014</v>
      </c>
      <c r="E348" s="2">
        <f t="shared" si="22"/>
        <v>6</v>
      </c>
      <c r="F348" s="2">
        <f t="shared" si="23"/>
        <v>6</v>
      </c>
    </row>
    <row r="349" spans="2:6" x14ac:dyDescent="0.25">
      <c r="B349" s="2">
        <v>28000000000</v>
      </c>
      <c r="C349" s="2">
        <v>2020</v>
      </c>
      <c r="D349" s="2">
        <v>2014</v>
      </c>
      <c r="E349" s="2">
        <f t="shared" si="22"/>
        <v>6</v>
      </c>
      <c r="F349" s="2">
        <f t="shared" si="23"/>
        <v>6</v>
      </c>
    </row>
    <row r="350" spans="2:6" x14ac:dyDescent="0.25">
      <c r="B350" s="2">
        <v>12500000000</v>
      </c>
      <c r="C350" s="2">
        <v>2020</v>
      </c>
      <c r="D350" s="2">
        <v>2014</v>
      </c>
      <c r="E350" s="2">
        <f t="shared" si="22"/>
        <v>6</v>
      </c>
      <c r="F350" s="2">
        <f t="shared" si="23"/>
        <v>6</v>
      </c>
    </row>
    <row r="351" spans="2:6" x14ac:dyDescent="0.25">
      <c r="B351" s="2">
        <v>50000000000</v>
      </c>
      <c r="C351" s="2">
        <v>2020</v>
      </c>
      <c r="D351" s="2">
        <v>2014</v>
      </c>
      <c r="E351" s="2">
        <f t="shared" si="22"/>
        <v>6</v>
      </c>
      <c r="F351" s="2">
        <f t="shared" si="23"/>
        <v>6</v>
      </c>
    </row>
    <row r="352" spans="2:6" x14ac:dyDescent="0.25">
      <c r="B352" s="2">
        <v>50000000000</v>
      </c>
      <c r="C352" s="2">
        <v>2020</v>
      </c>
      <c r="D352" s="2">
        <v>2014</v>
      </c>
      <c r="E352" s="2">
        <f t="shared" si="22"/>
        <v>6</v>
      </c>
      <c r="F352" s="2">
        <f t="shared" si="23"/>
        <v>6</v>
      </c>
    </row>
    <row r="353" spans="2:6" x14ac:dyDescent="0.25">
      <c r="B353" s="2">
        <v>200000000000</v>
      </c>
      <c r="C353" s="2">
        <v>2020</v>
      </c>
      <c r="D353" s="2">
        <v>2014</v>
      </c>
      <c r="E353" s="2">
        <f t="shared" si="22"/>
        <v>6</v>
      </c>
      <c r="F353" s="2">
        <f t="shared" si="23"/>
        <v>6</v>
      </c>
    </row>
    <row r="354" spans="2:6" x14ac:dyDescent="0.25">
      <c r="B354" s="2">
        <v>8000000000</v>
      </c>
      <c r="C354" s="2">
        <v>2020</v>
      </c>
      <c r="D354" s="2">
        <v>2014</v>
      </c>
      <c r="E354" s="2">
        <f t="shared" si="22"/>
        <v>6</v>
      </c>
      <c r="F354" s="2">
        <f t="shared" si="23"/>
        <v>6</v>
      </c>
    </row>
    <row r="355" spans="2:6" x14ac:dyDescent="0.25">
      <c r="B355" s="2">
        <v>26000000000</v>
      </c>
      <c r="C355" s="2">
        <v>2021</v>
      </c>
      <c r="D355" s="2">
        <v>2015</v>
      </c>
      <c r="E355" s="2">
        <f t="shared" si="22"/>
        <v>6</v>
      </c>
      <c r="F355" s="2">
        <f t="shared" si="23"/>
        <v>6</v>
      </c>
    </row>
    <row r="356" spans="2:6" x14ac:dyDescent="0.25">
      <c r="B356" s="2">
        <v>50000000000</v>
      </c>
      <c r="C356" s="2">
        <v>2022</v>
      </c>
      <c r="D356" s="2">
        <v>2016</v>
      </c>
      <c r="E356" s="2">
        <f t="shared" si="22"/>
        <v>6</v>
      </c>
      <c r="F356" s="2">
        <f t="shared" si="23"/>
        <v>6</v>
      </c>
    </row>
    <row r="357" spans="2:6" x14ac:dyDescent="0.25">
      <c r="B357" s="2">
        <v>1100000000</v>
      </c>
      <c r="C357" s="2">
        <v>2022</v>
      </c>
      <c r="D357" s="2">
        <v>2016</v>
      </c>
      <c r="E357" s="2">
        <f t="shared" si="22"/>
        <v>6</v>
      </c>
      <c r="F357" s="2">
        <f t="shared" si="23"/>
        <v>6</v>
      </c>
    </row>
    <row r="358" spans="2:6" x14ac:dyDescent="0.25">
      <c r="B358" s="2">
        <v>500</v>
      </c>
      <c r="C358" s="2">
        <v>2022</v>
      </c>
      <c r="D358" s="2">
        <v>2016</v>
      </c>
      <c r="E358" s="2">
        <f t="shared" si="22"/>
        <v>6</v>
      </c>
      <c r="F358" s="2">
        <f t="shared" si="23"/>
        <v>6</v>
      </c>
    </row>
    <row r="359" spans="2:6" x14ac:dyDescent="0.25">
      <c r="B359" s="2">
        <v>42620000000</v>
      </c>
      <c r="C359" s="2">
        <v>2022</v>
      </c>
      <c r="D359" s="2">
        <v>2016</v>
      </c>
      <c r="E359" s="2">
        <f t="shared" si="22"/>
        <v>6</v>
      </c>
      <c r="F359" s="2">
        <f t="shared" si="23"/>
        <v>6</v>
      </c>
    </row>
    <row r="360" spans="2:6" x14ac:dyDescent="0.25">
      <c r="B360" s="2">
        <v>30900000000</v>
      </c>
      <c r="C360" s="2">
        <v>2024</v>
      </c>
      <c r="D360" s="2">
        <v>2018</v>
      </c>
      <c r="E360" s="2">
        <f t="shared" si="22"/>
        <v>6</v>
      </c>
      <c r="F360" s="2">
        <f t="shared" si="23"/>
        <v>6</v>
      </c>
    </row>
    <row r="361" spans="2:6" x14ac:dyDescent="0.25">
      <c r="B361" s="2">
        <v>20000000000</v>
      </c>
      <c r="C361" s="2">
        <v>2020</v>
      </c>
      <c r="D361" s="2">
        <v>2013</v>
      </c>
      <c r="E361" s="2">
        <f t="shared" si="22"/>
        <v>7</v>
      </c>
      <c r="F361" s="2">
        <f t="shared" si="23"/>
        <v>7</v>
      </c>
    </row>
    <row r="362" spans="2:6" x14ac:dyDescent="0.25">
      <c r="B362" s="2">
        <v>24000000000</v>
      </c>
      <c r="C362" s="2">
        <v>2020</v>
      </c>
      <c r="D362" s="2">
        <v>2013</v>
      </c>
      <c r="E362" s="2">
        <f t="shared" si="22"/>
        <v>7</v>
      </c>
      <c r="F362" s="2">
        <f t="shared" si="23"/>
        <v>7</v>
      </c>
    </row>
    <row r="363" spans="2:6" x14ac:dyDescent="0.25">
      <c r="B363" s="2">
        <v>24000000000</v>
      </c>
      <c r="C363" s="2">
        <v>2020</v>
      </c>
      <c r="D363" s="2">
        <v>2013</v>
      </c>
      <c r="E363" s="2">
        <f t="shared" si="22"/>
        <v>7</v>
      </c>
      <c r="F363" s="2">
        <f t="shared" si="23"/>
        <v>7</v>
      </c>
    </row>
    <row r="364" spans="2:6" x14ac:dyDescent="0.25">
      <c r="B364" s="2">
        <v>500</v>
      </c>
      <c r="C364" s="2">
        <v>2022</v>
      </c>
      <c r="D364" s="2">
        <v>2015</v>
      </c>
      <c r="E364" s="2">
        <f t="shared" si="22"/>
        <v>7</v>
      </c>
      <c r="F364" s="2">
        <f t="shared" si="23"/>
        <v>7</v>
      </c>
    </row>
    <row r="365" spans="2:6" x14ac:dyDescent="0.25">
      <c r="B365" s="2">
        <v>29000000000</v>
      </c>
      <c r="C365" s="2">
        <v>2022</v>
      </c>
      <c r="D365" s="2">
        <v>2015</v>
      </c>
      <c r="E365" s="2">
        <f t="shared" si="22"/>
        <v>7</v>
      </c>
      <c r="F365" s="2">
        <f t="shared" si="23"/>
        <v>7</v>
      </c>
    </row>
    <row r="366" spans="2:6" x14ac:dyDescent="0.25">
      <c r="B366" s="2">
        <v>51110000000</v>
      </c>
      <c r="C366" s="2">
        <v>2023</v>
      </c>
      <c r="D366" s="2">
        <v>2016</v>
      </c>
      <c r="E366" s="2">
        <f t="shared" si="22"/>
        <v>7</v>
      </c>
      <c r="F366" s="2">
        <f t="shared" si="23"/>
        <v>7</v>
      </c>
    </row>
    <row r="367" spans="2:6" x14ac:dyDescent="0.25">
      <c r="B367" s="2">
        <v>75400000000</v>
      </c>
      <c r="C367" s="2">
        <v>2024</v>
      </c>
      <c r="D367" s="2">
        <v>2017</v>
      </c>
      <c r="E367" s="2">
        <f t="shared" si="22"/>
        <v>7</v>
      </c>
      <c r="F367" s="2">
        <f t="shared" si="23"/>
        <v>7</v>
      </c>
    </row>
    <row r="368" spans="2:6" x14ac:dyDescent="0.25">
      <c r="B368" s="2">
        <v>50000000000</v>
      </c>
      <c r="C368" s="2">
        <v>2025</v>
      </c>
      <c r="D368" s="2">
        <v>2018</v>
      </c>
      <c r="E368" s="2">
        <f t="shared" si="22"/>
        <v>7</v>
      </c>
      <c r="F368" s="2">
        <f t="shared" si="23"/>
        <v>7</v>
      </c>
    </row>
    <row r="369" spans="2:6" x14ac:dyDescent="0.25">
      <c r="B369" s="2">
        <v>34200000000</v>
      </c>
      <c r="C369" s="2">
        <v>2025</v>
      </c>
      <c r="D369" s="2">
        <v>2018</v>
      </c>
      <c r="E369" s="2">
        <f t="shared" si="22"/>
        <v>7</v>
      </c>
      <c r="F369" s="2">
        <f t="shared" si="23"/>
        <v>7</v>
      </c>
    </row>
    <row r="370" spans="2:6" x14ac:dyDescent="0.25">
      <c r="B370" s="2">
        <v>75440000000</v>
      </c>
      <c r="C370" s="2">
        <v>2025</v>
      </c>
      <c r="D370" s="2">
        <v>2018</v>
      </c>
      <c r="E370" s="2">
        <f t="shared" si="22"/>
        <v>7</v>
      </c>
      <c r="F370" s="2">
        <f t="shared" si="23"/>
        <v>7</v>
      </c>
    </row>
    <row r="371" spans="2:6" x14ac:dyDescent="0.25">
      <c r="B371" s="2">
        <v>25000000000</v>
      </c>
      <c r="C371" s="2">
        <v>2025</v>
      </c>
      <c r="D371" s="2">
        <v>2018</v>
      </c>
      <c r="E371" s="2">
        <f t="shared" si="22"/>
        <v>7</v>
      </c>
      <c r="F371" s="2">
        <f t="shared" si="23"/>
        <v>7</v>
      </c>
    </row>
    <row r="372" spans="2:6" x14ac:dyDescent="0.25">
      <c r="B372" s="2">
        <v>80000000000</v>
      </c>
      <c r="C372" s="2">
        <v>2025</v>
      </c>
      <c r="D372" s="2">
        <v>2018</v>
      </c>
      <c r="E372" s="2">
        <f t="shared" si="22"/>
        <v>7</v>
      </c>
      <c r="F372" s="2">
        <f t="shared" si="23"/>
        <v>7</v>
      </c>
    </row>
    <row r="373" spans="2:6" x14ac:dyDescent="0.25">
      <c r="B373" s="2">
        <v>75440000000</v>
      </c>
      <c r="C373" s="2">
        <v>2025</v>
      </c>
      <c r="D373" s="2">
        <v>2018</v>
      </c>
      <c r="E373" s="2">
        <f t="shared" si="22"/>
        <v>7</v>
      </c>
      <c r="F373" s="2">
        <f t="shared" si="23"/>
        <v>7</v>
      </c>
    </row>
    <row r="374" spans="2:6" x14ac:dyDescent="0.25">
      <c r="B374" s="2">
        <v>25000000000</v>
      </c>
      <c r="C374" s="2">
        <v>2025</v>
      </c>
      <c r="D374" s="2">
        <v>2018</v>
      </c>
      <c r="E374" s="2">
        <f t="shared" si="22"/>
        <v>7</v>
      </c>
      <c r="F374" s="2">
        <f t="shared" si="23"/>
        <v>7</v>
      </c>
    </row>
    <row r="375" spans="2:6" x14ac:dyDescent="0.25">
      <c r="B375" s="2">
        <v>11400000000</v>
      </c>
      <c r="C375" s="2">
        <v>2025</v>
      </c>
      <c r="D375" s="2">
        <v>2018</v>
      </c>
      <c r="E375" s="2">
        <f t="shared" si="22"/>
        <v>7</v>
      </c>
      <c r="F375" s="2">
        <f t="shared" si="23"/>
        <v>7</v>
      </c>
    </row>
    <row r="376" spans="2:6" x14ac:dyDescent="0.25">
      <c r="B376" s="2">
        <v>13700000000</v>
      </c>
      <c r="C376" s="2">
        <v>2025</v>
      </c>
      <c r="D376" s="2">
        <v>2018</v>
      </c>
      <c r="E376" s="2">
        <f t="shared" si="22"/>
        <v>7</v>
      </c>
      <c r="F376" s="2">
        <f t="shared" si="23"/>
        <v>7</v>
      </c>
    </row>
    <row r="377" spans="2:6" x14ac:dyDescent="0.25">
      <c r="B377" s="2">
        <v>5800000000</v>
      </c>
      <c r="C377" s="2">
        <v>2025</v>
      </c>
      <c r="D377" s="2">
        <v>2018</v>
      </c>
      <c r="E377" s="2">
        <f t="shared" si="22"/>
        <v>7</v>
      </c>
      <c r="F377" s="2">
        <f t="shared" si="23"/>
        <v>7</v>
      </c>
    </row>
    <row r="378" spans="2:6" x14ac:dyDescent="0.25">
      <c r="B378" s="2">
        <v>1300000000</v>
      </c>
      <c r="C378" s="2">
        <v>2025</v>
      </c>
      <c r="D378" s="2">
        <v>2018</v>
      </c>
      <c r="E378" s="2">
        <f t="shared" si="22"/>
        <v>7</v>
      </c>
      <c r="F378" s="2">
        <f t="shared" si="23"/>
        <v>7</v>
      </c>
    </row>
    <row r="379" spans="2:6" x14ac:dyDescent="0.25">
      <c r="B379" s="2">
        <v>5600000000</v>
      </c>
      <c r="C379" s="2">
        <v>2025</v>
      </c>
      <c r="D379" s="2">
        <v>2018</v>
      </c>
      <c r="E379" s="2">
        <f t="shared" si="22"/>
        <v>7</v>
      </c>
      <c r="F379" s="2">
        <f t="shared" si="23"/>
        <v>7</v>
      </c>
    </row>
    <row r="380" spans="2:6" x14ac:dyDescent="0.25">
      <c r="B380" s="2">
        <v>1400000000</v>
      </c>
      <c r="C380" s="2">
        <v>2025</v>
      </c>
      <c r="D380" s="2">
        <v>2018</v>
      </c>
      <c r="E380" s="2">
        <f t="shared" si="22"/>
        <v>7</v>
      </c>
      <c r="F380" s="2">
        <f t="shared" si="23"/>
        <v>7</v>
      </c>
    </row>
    <row r="381" spans="2:6" x14ac:dyDescent="0.25">
      <c r="B381" s="2">
        <v>10900000000</v>
      </c>
      <c r="C381" s="2">
        <v>2025</v>
      </c>
      <c r="D381" s="2">
        <v>2018</v>
      </c>
      <c r="E381" s="2">
        <f t="shared" si="22"/>
        <v>7</v>
      </c>
      <c r="F381" s="2">
        <f t="shared" si="23"/>
        <v>7</v>
      </c>
    </row>
    <row r="382" spans="2:6" x14ac:dyDescent="0.25">
      <c r="B382" s="2">
        <v>500000000</v>
      </c>
      <c r="C382" s="2">
        <v>2003</v>
      </c>
      <c r="D382" s="2">
        <v>2011</v>
      </c>
      <c r="E382" s="2">
        <f t="shared" si="22"/>
        <v>-8</v>
      </c>
      <c r="F382" s="2">
        <f t="shared" si="23"/>
        <v>8</v>
      </c>
    </row>
    <row r="383" spans="2:6" x14ac:dyDescent="0.25">
      <c r="B383" s="2">
        <v>500000000</v>
      </c>
      <c r="C383" s="2">
        <v>2003</v>
      </c>
      <c r="D383" s="2">
        <v>2011</v>
      </c>
      <c r="E383" s="2">
        <f t="shared" si="22"/>
        <v>-8</v>
      </c>
      <c r="F383" s="2">
        <f t="shared" si="23"/>
        <v>8</v>
      </c>
    </row>
    <row r="384" spans="2:6" x14ac:dyDescent="0.25">
      <c r="B384" s="2">
        <v>36400000000</v>
      </c>
      <c r="C384" s="2">
        <v>2022</v>
      </c>
      <c r="D384" s="2">
        <v>2014</v>
      </c>
      <c r="E384" s="2">
        <f t="shared" si="22"/>
        <v>8</v>
      </c>
      <c r="F384" s="2">
        <f t="shared" si="23"/>
        <v>8</v>
      </c>
    </row>
    <row r="385" spans="2:6" x14ac:dyDescent="0.25">
      <c r="B385" s="2">
        <v>11300000000</v>
      </c>
      <c r="C385" s="2">
        <v>2022</v>
      </c>
      <c r="D385" s="2">
        <v>2014</v>
      </c>
      <c r="E385" s="2">
        <f t="shared" ref="E385:E440" si="24">C:C-D:D</f>
        <v>8</v>
      </c>
      <c r="F385" s="2">
        <f t="shared" ref="F385:F440" si="25">ABS(E385)</f>
        <v>8</v>
      </c>
    </row>
    <row r="386" spans="2:6" x14ac:dyDescent="0.25">
      <c r="B386" s="2">
        <v>2600000000</v>
      </c>
      <c r="C386" s="2">
        <v>2022</v>
      </c>
      <c r="D386" s="2">
        <v>2014</v>
      </c>
      <c r="E386" s="2">
        <f t="shared" si="24"/>
        <v>8</v>
      </c>
      <c r="F386" s="2">
        <f t="shared" si="25"/>
        <v>8</v>
      </c>
    </row>
    <row r="387" spans="2:6" x14ac:dyDescent="0.25">
      <c r="B387" s="2">
        <v>1300000000</v>
      </c>
      <c r="C387" s="2">
        <v>2022</v>
      </c>
      <c r="D387" s="2">
        <v>2014</v>
      </c>
      <c r="E387" s="2">
        <f t="shared" si="24"/>
        <v>8</v>
      </c>
      <c r="F387" s="2">
        <f t="shared" si="25"/>
        <v>8</v>
      </c>
    </row>
    <row r="388" spans="2:6" x14ac:dyDescent="0.25">
      <c r="B388" s="2">
        <v>800000000</v>
      </c>
      <c r="C388" s="2">
        <v>2022</v>
      </c>
      <c r="D388" s="2">
        <v>2014</v>
      </c>
      <c r="E388" s="2">
        <f t="shared" si="24"/>
        <v>8</v>
      </c>
      <c r="F388" s="2">
        <f t="shared" si="25"/>
        <v>8</v>
      </c>
    </row>
    <row r="389" spans="2:6" x14ac:dyDescent="0.25">
      <c r="B389" s="2">
        <v>10100000000</v>
      </c>
      <c r="C389" s="2">
        <v>2022</v>
      </c>
      <c r="D389" s="2">
        <v>2014</v>
      </c>
      <c r="E389" s="2">
        <f t="shared" si="24"/>
        <v>8</v>
      </c>
      <c r="F389" s="2">
        <f t="shared" si="25"/>
        <v>8</v>
      </c>
    </row>
    <row r="390" spans="2:6" x14ac:dyDescent="0.25">
      <c r="B390" s="2">
        <v>4000000</v>
      </c>
      <c r="C390" s="2">
        <v>2022</v>
      </c>
      <c r="D390" s="2">
        <v>2014</v>
      </c>
      <c r="E390" s="2">
        <f t="shared" si="24"/>
        <v>8</v>
      </c>
      <c r="F390" s="2">
        <f t="shared" si="25"/>
        <v>8</v>
      </c>
    </row>
    <row r="391" spans="2:6" x14ac:dyDescent="0.25">
      <c r="B391" s="2">
        <v>10300000000</v>
      </c>
      <c r="C391" s="2">
        <v>2022</v>
      </c>
      <c r="D391" s="2">
        <v>2014</v>
      </c>
      <c r="E391" s="2">
        <f t="shared" si="24"/>
        <v>8</v>
      </c>
      <c r="F391" s="2">
        <f t="shared" si="25"/>
        <v>8</v>
      </c>
    </row>
    <row r="392" spans="2:6" x14ac:dyDescent="0.25">
      <c r="B392" s="2">
        <v>14000000000</v>
      </c>
      <c r="C392" s="2">
        <v>2022</v>
      </c>
      <c r="D392" s="2">
        <v>2014</v>
      </c>
      <c r="E392" s="2">
        <f t="shared" si="24"/>
        <v>8</v>
      </c>
      <c r="F392" s="2">
        <f t="shared" si="25"/>
        <v>8</v>
      </c>
    </row>
    <row r="393" spans="2:6" x14ac:dyDescent="0.25">
      <c r="B393" s="2">
        <v>14000000000</v>
      </c>
      <c r="C393" s="2">
        <v>2022</v>
      </c>
      <c r="D393" s="2">
        <v>2014</v>
      </c>
      <c r="E393" s="2">
        <f t="shared" si="24"/>
        <v>8</v>
      </c>
      <c r="F393" s="2">
        <f t="shared" si="25"/>
        <v>8</v>
      </c>
    </row>
    <row r="394" spans="2:6" x14ac:dyDescent="0.25">
      <c r="B394" s="2">
        <v>36400000000</v>
      </c>
      <c r="C394" s="2">
        <v>2022</v>
      </c>
      <c r="D394" s="2">
        <v>2014</v>
      </c>
      <c r="E394" s="2">
        <f t="shared" si="24"/>
        <v>8</v>
      </c>
      <c r="F394" s="2">
        <f t="shared" si="25"/>
        <v>8</v>
      </c>
    </row>
    <row r="395" spans="2:6" x14ac:dyDescent="0.25">
      <c r="B395" s="2">
        <v>11300000000</v>
      </c>
      <c r="C395" s="2">
        <v>2022</v>
      </c>
      <c r="D395" s="2">
        <v>2014</v>
      </c>
      <c r="E395" s="2">
        <f t="shared" si="24"/>
        <v>8</v>
      </c>
      <c r="F395" s="2">
        <f t="shared" si="25"/>
        <v>8</v>
      </c>
    </row>
    <row r="396" spans="2:6" x14ac:dyDescent="0.25">
      <c r="B396" s="2">
        <v>2600000000</v>
      </c>
      <c r="C396" s="2">
        <v>2022</v>
      </c>
      <c r="D396" s="2">
        <v>2014</v>
      </c>
      <c r="E396" s="2">
        <f t="shared" si="24"/>
        <v>8</v>
      </c>
      <c r="F396" s="2">
        <f t="shared" si="25"/>
        <v>8</v>
      </c>
    </row>
    <row r="397" spans="2:6" x14ac:dyDescent="0.25">
      <c r="B397" s="2">
        <v>1300000000</v>
      </c>
      <c r="C397" s="2">
        <v>2022</v>
      </c>
      <c r="D397" s="2">
        <v>2014</v>
      </c>
      <c r="E397" s="2">
        <f t="shared" si="24"/>
        <v>8</v>
      </c>
      <c r="F397" s="2">
        <f t="shared" si="25"/>
        <v>8</v>
      </c>
    </row>
    <row r="398" spans="2:6" x14ac:dyDescent="0.25">
      <c r="B398" s="2">
        <v>800000000</v>
      </c>
      <c r="C398" s="2">
        <v>2022</v>
      </c>
      <c r="D398" s="2">
        <v>2014</v>
      </c>
      <c r="E398" s="2">
        <f t="shared" si="24"/>
        <v>8</v>
      </c>
      <c r="F398" s="2">
        <f t="shared" si="25"/>
        <v>8</v>
      </c>
    </row>
    <row r="399" spans="2:6" x14ac:dyDescent="0.25">
      <c r="B399" s="2">
        <v>10100000000</v>
      </c>
      <c r="C399" s="2">
        <v>2022</v>
      </c>
      <c r="D399" s="2">
        <v>2014</v>
      </c>
      <c r="E399" s="2">
        <f t="shared" si="24"/>
        <v>8</v>
      </c>
      <c r="F399" s="2">
        <f t="shared" si="25"/>
        <v>8</v>
      </c>
    </row>
    <row r="400" spans="2:6" x14ac:dyDescent="0.25">
      <c r="B400" s="2">
        <v>4000000</v>
      </c>
      <c r="C400" s="2">
        <v>2022</v>
      </c>
      <c r="D400" s="2">
        <v>2014</v>
      </c>
      <c r="E400" s="2">
        <f t="shared" si="24"/>
        <v>8</v>
      </c>
      <c r="F400" s="2">
        <f t="shared" si="25"/>
        <v>8</v>
      </c>
    </row>
    <row r="401" spans="2:6" x14ac:dyDescent="0.25">
      <c r="B401" s="2">
        <v>10300000000</v>
      </c>
      <c r="C401" s="2">
        <v>2022</v>
      </c>
      <c r="D401" s="2">
        <v>2014</v>
      </c>
      <c r="E401" s="2">
        <f t="shared" si="24"/>
        <v>8</v>
      </c>
      <c r="F401" s="2">
        <f t="shared" si="25"/>
        <v>8</v>
      </c>
    </row>
    <row r="402" spans="2:6" x14ac:dyDescent="0.25">
      <c r="B402" s="2">
        <v>62120000000</v>
      </c>
      <c r="C402" s="2">
        <v>2024</v>
      </c>
      <c r="D402" s="2">
        <v>2016</v>
      </c>
      <c r="E402" s="2">
        <f t="shared" si="24"/>
        <v>8</v>
      </c>
      <c r="F402" s="2">
        <f t="shared" si="25"/>
        <v>8</v>
      </c>
    </row>
    <row r="403" spans="2:6" x14ac:dyDescent="0.25">
      <c r="B403" s="2">
        <v>75400000000</v>
      </c>
      <c r="C403" s="2">
        <v>2025</v>
      </c>
      <c r="D403" s="2">
        <v>2017</v>
      </c>
      <c r="E403" s="2">
        <f t="shared" si="24"/>
        <v>8</v>
      </c>
      <c r="F403" s="2">
        <f t="shared" si="25"/>
        <v>8</v>
      </c>
    </row>
    <row r="404" spans="2:6" x14ac:dyDescent="0.25">
      <c r="B404" s="2">
        <v>75400000000</v>
      </c>
      <c r="C404" s="2">
        <v>2025</v>
      </c>
      <c r="D404" s="2">
        <v>2017</v>
      </c>
      <c r="E404" s="2">
        <f t="shared" si="24"/>
        <v>8</v>
      </c>
      <c r="F404" s="2">
        <f t="shared" si="25"/>
        <v>8</v>
      </c>
    </row>
    <row r="405" spans="2:6" x14ac:dyDescent="0.25">
      <c r="B405" s="2">
        <v>75400000000</v>
      </c>
      <c r="C405" s="2">
        <v>2025</v>
      </c>
      <c r="D405" s="2">
        <v>2017</v>
      </c>
      <c r="E405" s="2">
        <f t="shared" si="24"/>
        <v>8</v>
      </c>
      <c r="F405" s="2">
        <f t="shared" si="25"/>
        <v>8</v>
      </c>
    </row>
    <row r="406" spans="2:6" x14ac:dyDescent="0.25">
      <c r="B406" s="2">
        <v>75400000000</v>
      </c>
      <c r="C406" s="2">
        <v>2025</v>
      </c>
      <c r="D406" s="2">
        <v>2017</v>
      </c>
      <c r="E406" s="2">
        <f t="shared" si="24"/>
        <v>8</v>
      </c>
      <c r="F406" s="2">
        <f t="shared" si="25"/>
        <v>8</v>
      </c>
    </row>
    <row r="407" spans="2:6" x14ac:dyDescent="0.25">
      <c r="B407" s="2">
        <v>6000000000</v>
      </c>
      <c r="C407" s="2">
        <v>2006</v>
      </c>
      <c r="D407" s="2">
        <v>2015</v>
      </c>
      <c r="E407" s="2">
        <f t="shared" si="24"/>
        <v>-9</v>
      </c>
      <c r="F407" s="2">
        <f t="shared" si="25"/>
        <v>9</v>
      </c>
    </row>
    <row r="408" spans="2:6" x14ac:dyDescent="0.25">
      <c r="B408" s="2">
        <v>50000000000</v>
      </c>
      <c r="C408" s="2">
        <v>2020</v>
      </c>
      <c r="D408" s="2">
        <v>2011</v>
      </c>
      <c r="E408" s="2">
        <f t="shared" si="24"/>
        <v>9</v>
      </c>
      <c r="F408" s="2">
        <f t="shared" si="25"/>
        <v>9</v>
      </c>
    </row>
    <row r="409" spans="2:6" x14ac:dyDescent="0.25">
      <c r="B409" s="2">
        <v>50000000000</v>
      </c>
      <c r="C409" s="2">
        <v>2020</v>
      </c>
      <c r="D409" s="2">
        <v>2011</v>
      </c>
      <c r="E409" s="2">
        <f t="shared" si="24"/>
        <v>9</v>
      </c>
      <c r="F409" s="2">
        <f t="shared" si="25"/>
        <v>9</v>
      </c>
    </row>
    <row r="410" spans="2:6" x14ac:dyDescent="0.25">
      <c r="B410" s="2">
        <v>50000000000</v>
      </c>
      <c r="C410" s="2">
        <v>2020</v>
      </c>
      <c r="D410" s="2">
        <v>2011</v>
      </c>
      <c r="E410" s="2">
        <f t="shared" si="24"/>
        <v>9</v>
      </c>
      <c r="F410" s="2">
        <f t="shared" si="25"/>
        <v>9</v>
      </c>
    </row>
    <row r="411" spans="2:6" x14ac:dyDescent="0.25">
      <c r="B411" s="2">
        <v>24000000000</v>
      </c>
      <c r="C411" s="2">
        <v>2020</v>
      </c>
      <c r="D411" s="2">
        <v>2011</v>
      </c>
      <c r="E411" s="2">
        <f t="shared" si="24"/>
        <v>9</v>
      </c>
      <c r="F411" s="2">
        <f t="shared" si="25"/>
        <v>9</v>
      </c>
    </row>
    <row r="412" spans="2:6" x14ac:dyDescent="0.25">
      <c r="B412" s="2">
        <v>12000000000</v>
      </c>
      <c r="C412" s="2">
        <v>2020</v>
      </c>
      <c r="D412" s="2">
        <v>2011</v>
      </c>
      <c r="E412" s="2">
        <f t="shared" si="24"/>
        <v>9</v>
      </c>
      <c r="F412" s="2">
        <f t="shared" si="25"/>
        <v>9</v>
      </c>
    </row>
    <row r="413" spans="2:6" x14ac:dyDescent="0.25">
      <c r="B413" s="2">
        <v>24000000000</v>
      </c>
      <c r="C413" s="2">
        <v>2020</v>
      </c>
      <c r="D413" s="2">
        <v>2011</v>
      </c>
      <c r="E413" s="2">
        <f t="shared" si="24"/>
        <v>9</v>
      </c>
      <c r="F413" s="2">
        <f t="shared" si="25"/>
        <v>9</v>
      </c>
    </row>
    <row r="414" spans="2:6" x14ac:dyDescent="0.25">
      <c r="B414" s="2">
        <v>12000000000</v>
      </c>
      <c r="C414" s="2">
        <v>2020</v>
      </c>
      <c r="D414" s="2">
        <v>2011</v>
      </c>
      <c r="E414" s="2">
        <f t="shared" si="24"/>
        <v>9</v>
      </c>
      <c r="F414" s="2">
        <f t="shared" si="25"/>
        <v>9</v>
      </c>
    </row>
    <row r="415" spans="2:6" x14ac:dyDescent="0.25">
      <c r="B415" s="2">
        <v>50000000000</v>
      </c>
      <c r="C415" s="2">
        <v>2020</v>
      </c>
      <c r="D415" s="2">
        <v>2011</v>
      </c>
      <c r="E415" s="2">
        <f t="shared" si="24"/>
        <v>9</v>
      </c>
      <c r="F415" s="2">
        <f t="shared" si="25"/>
        <v>9</v>
      </c>
    </row>
    <row r="416" spans="2:6" x14ac:dyDescent="0.25">
      <c r="B416" s="2">
        <v>27000000000</v>
      </c>
      <c r="C416" s="2">
        <v>2024</v>
      </c>
      <c r="D416" s="2">
        <v>2015</v>
      </c>
      <c r="E416" s="2">
        <f t="shared" si="24"/>
        <v>9</v>
      </c>
      <c r="F416" s="2">
        <f t="shared" si="25"/>
        <v>9</v>
      </c>
    </row>
    <row r="417" spans="2:6" x14ac:dyDescent="0.25">
      <c r="B417" s="2">
        <v>4500000000</v>
      </c>
      <c r="C417" s="2">
        <v>2025</v>
      </c>
      <c r="D417" s="2">
        <v>2016</v>
      </c>
      <c r="E417" s="2">
        <f t="shared" si="24"/>
        <v>9</v>
      </c>
      <c r="F417" s="2">
        <f t="shared" si="25"/>
        <v>9</v>
      </c>
    </row>
    <row r="418" spans="2:6" x14ac:dyDescent="0.25">
      <c r="B418" s="2">
        <v>50000000000</v>
      </c>
      <c r="C418" s="2">
        <v>2025</v>
      </c>
      <c r="D418" s="2">
        <v>2016</v>
      </c>
      <c r="E418" s="2">
        <f t="shared" si="24"/>
        <v>9</v>
      </c>
      <c r="F418" s="2">
        <f t="shared" si="25"/>
        <v>9</v>
      </c>
    </row>
    <row r="419" spans="2:6" x14ac:dyDescent="0.25">
      <c r="B419" s="2">
        <v>75440000000</v>
      </c>
      <c r="C419" s="2">
        <v>2025</v>
      </c>
      <c r="D419" s="2">
        <v>2016</v>
      </c>
      <c r="E419" s="2">
        <f t="shared" si="24"/>
        <v>9</v>
      </c>
      <c r="F419" s="2">
        <f t="shared" si="25"/>
        <v>9</v>
      </c>
    </row>
    <row r="420" spans="2:6" x14ac:dyDescent="0.25">
      <c r="B420" s="2">
        <v>75400000000</v>
      </c>
      <c r="C420" s="2">
        <v>2025</v>
      </c>
      <c r="D420" s="2">
        <v>2016</v>
      </c>
      <c r="E420" s="2">
        <f t="shared" si="24"/>
        <v>9</v>
      </c>
      <c r="F420" s="2">
        <f t="shared" si="25"/>
        <v>9</v>
      </c>
    </row>
    <row r="421" spans="2:6" x14ac:dyDescent="0.25">
      <c r="B421" s="2">
        <v>20000000000</v>
      </c>
      <c r="C421" s="2">
        <v>2026</v>
      </c>
      <c r="D421" s="2">
        <v>2017</v>
      </c>
      <c r="E421" s="2">
        <f t="shared" si="24"/>
        <v>9</v>
      </c>
      <c r="F421" s="2">
        <f t="shared" si="25"/>
        <v>9</v>
      </c>
    </row>
    <row r="422" spans="2:6" x14ac:dyDescent="0.25">
      <c r="B422" s="2">
        <v>2000000000</v>
      </c>
      <c r="C422" s="2">
        <v>2006</v>
      </c>
      <c r="D422" s="2">
        <v>2016</v>
      </c>
      <c r="E422" s="2">
        <f t="shared" si="24"/>
        <v>-10</v>
      </c>
      <c r="F422" s="2">
        <f t="shared" si="25"/>
        <v>10</v>
      </c>
    </row>
    <row r="423" spans="2:6" x14ac:dyDescent="0.25">
      <c r="B423" s="2">
        <v>50000000000</v>
      </c>
      <c r="C423" s="2">
        <v>2025</v>
      </c>
      <c r="D423" s="2">
        <v>2015</v>
      </c>
      <c r="E423" s="2">
        <f t="shared" si="24"/>
        <v>10</v>
      </c>
      <c r="F423" s="2">
        <f t="shared" si="25"/>
        <v>10</v>
      </c>
    </row>
    <row r="424" spans="2:6" x14ac:dyDescent="0.25">
      <c r="B424" s="2">
        <v>500000000000</v>
      </c>
      <c r="C424" s="2">
        <v>2025</v>
      </c>
      <c r="D424" s="2">
        <v>2015</v>
      </c>
      <c r="E424" s="2">
        <f t="shared" si="24"/>
        <v>10</v>
      </c>
      <c r="F424" s="2">
        <f t="shared" si="25"/>
        <v>10</v>
      </c>
    </row>
    <row r="425" spans="2:6" x14ac:dyDescent="0.25">
      <c r="B425" s="2">
        <v>1300000000</v>
      </c>
      <c r="C425" s="2">
        <v>2025</v>
      </c>
      <c r="D425" s="2">
        <v>2015</v>
      </c>
      <c r="E425" s="2">
        <f t="shared" si="24"/>
        <v>10</v>
      </c>
      <c r="F425" s="2">
        <f t="shared" si="25"/>
        <v>10</v>
      </c>
    </row>
    <row r="426" spans="2:6" x14ac:dyDescent="0.25">
      <c r="B426" s="2">
        <v>500000000000</v>
      </c>
      <c r="C426" s="2">
        <v>2025</v>
      </c>
      <c r="D426" s="2">
        <v>2015</v>
      </c>
      <c r="E426" s="2">
        <f t="shared" si="24"/>
        <v>10</v>
      </c>
      <c r="F426" s="2">
        <f t="shared" si="25"/>
        <v>10</v>
      </c>
    </row>
    <row r="427" spans="2:6" x14ac:dyDescent="0.25">
      <c r="B427" s="2">
        <v>500000000000</v>
      </c>
      <c r="C427" s="2">
        <v>2025</v>
      </c>
      <c r="D427" s="2">
        <v>2015</v>
      </c>
      <c r="E427" s="2">
        <f t="shared" si="24"/>
        <v>10</v>
      </c>
      <c r="F427" s="2">
        <f t="shared" si="25"/>
        <v>10</v>
      </c>
    </row>
    <row r="428" spans="2:6" x14ac:dyDescent="0.25">
      <c r="B428" s="2">
        <v>27000000000</v>
      </c>
      <c r="C428" s="2">
        <v>2025</v>
      </c>
      <c r="D428" s="2">
        <v>2015</v>
      </c>
      <c r="E428" s="2">
        <f t="shared" si="24"/>
        <v>10</v>
      </c>
      <c r="F428" s="2">
        <f t="shared" si="25"/>
        <v>10</v>
      </c>
    </row>
    <row r="429" spans="2:6" x14ac:dyDescent="0.25">
      <c r="B429" s="2">
        <v>2200000000</v>
      </c>
      <c r="C429" s="2">
        <v>2025</v>
      </c>
      <c r="D429" s="2">
        <v>2015</v>
      </c>
      <c r="E429" s="2">
        <f t="shared" si="24"/>
        <v>10</v>
      </c>
      <c r="F429" s="2">
        <f t="shared" si="25"/>
        <v>10</v>
      </c>
    </row>
    <row r="430" spans="2:6" x14ac:dyDescent="0.25">
      <c r="B430" s="2">
        <v>50000000000</v>
      </c>
      <c r="C430" s="2">
        <v>2025</v>
      </c>
      <c r="D430" s="2">
        <v>2015</v>
      </c>
      <c r="E430" s="2">
        <f t="shared" si="24"/>
        <v>10</v>
      </c>
      <c r="F430" s="2">
        <f t="shared" si="25"/>
        <v>10</v>
      </c>
    </row>
    <row r="431" spans="2:6" x14ac:dyDescent="0.25">
      <c r="B431" s="2">
        <v>500000000</v>
      </c>
      <c r="C431" s="2">
        <v>2003</v>
      </c>
      <c r="D431" s="2">
        <v>2014</v>
      </c>
      <c r="E431" s="2">
        <f t="shared" si="24"/>
        <v>-11</v>
      </c>
      <c r="F431" s="2">
        <f t="shared" si="25"/>
        <v>11</v>
      </c>
    </row>
    <row r="432" spans="2:6" x14ac:dyDescent="0.25">
      <c r="B432" s="2">
        <v>50000000000</v>
      </c>
      <c r="C432" s="2">
        <v>2025</v>
      </c>
      <c r="D432" s="2">
        <v>2014</v>
      </c>
      <c r="E432" s="2">
        <f t="shared" si="24"/>
        <v>11</v>
      </c>
      <c r="F432" s="2">
        <f t="shared" si="25"/>
        <v>11</v>
      </c>
    </row>
    <row r="433" spans="2:6" x14ac:dyDescent="0.25">
      <c r="B433" s="2">
        <v>500000000</v>
      </c>
      <c r="C433" s="2">
        <v>2003</v>
      </c>
      <c r="D433" s="2">
        <v>2015</v>
      </c>
      <c r="E433" s="2">
        <f t="shared" si="24"/>
        <v>-12</v>
      </c>
      <c r="F433" s="2">
        <f t="shared" si="25"/>
        <v>12</v>
      </c>
    </row>
    <row r="434" spans="2:6" x14ac:dyDescent="0.25">
      <c r="B434" s="2">
        <v>2000000000</v>
      </c>
      <c r="C434" s="2">
        <v>2006</v>
      </c>
      <c r="D434" s="2">
        <v>2018</v>
      </c>
      <c r="E434" s="2">
        <f t="shared" si="24"/>
        <v>-12</v>
      </c>
      <c r="F434" s="2">
        <f t="shared" si="25"/>
        <v>12</v>
      </c>
    </row>
    <row r="435" spans="2:6" x14ac:dyDescent="0.25">
      <c r="B435" s="2">
        <v>2000000000</v>
      </c>
      <c r="C435" s="2">
        <v>2006</v>
      </c>
      <c r="D435" s="2">
        <v>2018</v>
      </c>
      <c r="E435" s="2">
        <f t="shared" si="24"/>
        <v>-12</v>
      </c>
      <c r="F435" s="2">
        <f t="shared" si="25"/>
        <v>12</v>
      </c>
    </row>
    <row r="436" spans="2:6" x14ac:dyDescent="0.25">
      <c r="B436" s="2">
        <v>500000000</v>
      </c>
      <c r="C436" s="2">
        <v>2003</v>
      </c>
      <c r="D436" s="2">
        <v>2016</v>
      </c>
      <c r="E436" s="2">
        <f t="shared" si="24"/>
        <v>-13</v>
      </c>
      <c r="F436" s="2">
        <f t="shared" si="25"/>
        <v>13</v>
      </c>
    </row>
    <row r="437" spans="2:6" x14ac:dyDescent="0.25">
      <c r="B437" s="2">
        <v>100000000</v>
      </c>
      <c r="C437" s="2">
        <v>1992</v>
      </c>
      <c r="D437" s="2">
        <v>2015</v>
      </c>
      <c r="E437" s="2">
        <f t="shared" si="24"/>
        <v>-23</v>
      </c>
      <c r="F437" s="2">
        <f t="shared" si="25"/>
        <v>23</v>
      </c>
    </row>
    <row r="438" spans="2:6" x14ac:dyDescent="0.25">
      <c r="B438" s="2">
        <v>100000000000</v>
      </c>
      <c r="C438" s="2">
        <v>2050</v>
      </c>
      <c r="D438" s="2">
        <v>2018</v>
      </c>
      <c r="E438" s="2">
        <f t="shared" si="24"/>
        <v>32</v>
      </c>
      <c r="F438" s="2">
        <f t="shared" si="25"/>
        <v>32</v>
      </c>
    </row>
    <row r="439" spans="2:6" x14ac:dyDescent="0.25">
      <c r="B439" s="2">
        <v>5000</v>
      </c>
      <c r="C439" s="2">
        <v>1950</v>
      </c>
      <c r="D439" s="2">
        <v>2016</v>
      </c>
      <c r="E439" s="2">
        <f t="shared" si="24"/>
        <v>-66</v>
      </c>
      <c r="F439" s="2">
        <f t="shared" si="25"/>
        <v>66</v>
      </c>
    </row>
    <row r="440" spans="2:6" x14ac:dyDescent="0.25">
      <c r="B440" s="2">
        <v>5000</v>
      </c>
      <c r="C440" s="2">
        <v>1950</v>
      </c>
      <c r="D440" s="2">
        <v>2018</v>
      </c>
      <c r="E440" s="2">
        <f t="shared" si="24"/>
        <v>-68</v>
      </c>
      <c r="F440" s="2">
        <f t="shared" si="25"/>
        <v>68</v>
      </c>
    </row>
    <row r="441" spans="2:6" x14ac:dyDescent="0.25">
      <c r="B441" s="2" t="s">
        <v>14</v>
      </c>
      <c r="C441" s="2" t="s">
        <v>203</v>
      </c>
      <c r="D441" s="2" t="s">
        <v>204</v>
      </c>
      <c r="E441" s="2"/>
    </row>
  </sheetData>
  <sortState ref="B1:H1703">
    <sortCondition ref="H1:H1703"/>
  </sortState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2D38-61D3-4427-8385-FEA48E868E82}">
  <dimension ref="A2:O60"/>
  <sheetViews>
    <sheetView workbookViewId="0">
      <selection activeCell="O6" sqref="O6"/>
    </sheetView>
  </sheetViews>
  <sheetFormatPr baseColWidth="10" defaultRowHeight="15" x14ac:dyDescent="0.25"/>
  <cols>
    <col min="1" max="1" width="16.28515625" style="2" customWidth="1"/>
    <col min="2" max="2" width="10.42578125" style="2" customWidth="1"/>
    <col min="3" max="3" width="17.28515625" style="2" customWidth="1"/>
    <col min="7" max="7" width="12" bestFit="1" customWidth="1"/>
    <col min="10" max="11" width="12" bestFit="1" customWidth="1"/>
  </cols>
  <sheetData>
    <row r="2" spans="1:15" x14ac:dyDescent="0.25">
      <c r="A2" s="2" t="s">
        <v>80</v>
      </c>
      <c r="B2" s="2">
        <v>6000000000</v>
      </c>
      <c r="C2" s="2">
        <v>2011</v>
      </c>
      <c r="E2" s="3">
        <v>2011</v>
      </c>
      <c r="F2" s="3">
        <v>2015</v>
      </c>
      <c r="G2" s="3">
        <v>2016</v>
      </c>
      <c r="H2" s="3">
        <v>2017</v>
      </c>
      <c r="I2" s="3">
        <v>2018</v>
      </c>
      <c r="J2" s="3">
        <v>2019</v>
      </c>
      <c r="K2" s="3">
        <v>2020</v>
      </c>
      <c r="L2" s="3">
        <v>2021</v>
      </c>
      <c r="M2" s="3">
        <v>2022</v>
      </c>
      <c r="N2" s="3"/>
      <c r="O2" s="3">
        <v>2025</v>
      </c>
    </row>
    <row r="3" spans="1:15" x14ac:dyDescent="0.25">
      <c r="A3" s="2" t="s">
        <v>194</v>
      </c>
      <c r="B3" s="2">
        <v>1700000000</v>
      </c>
      <c r="C3" s="2">
        <v>2015</v>
      </c>
      <c r="E3" s="2">
        <v>6000000000</v>
      </c>
      <c r="F3" s="2">
        <v>1700000000</v>
      </c>
      <c r="G3" s="2">
        <v>1600000000</v>
      </c>
      <c r="H3" s="2">
        <v>11000000000</v>
      </c>
      <c r="I3" s="2">
        <v>5135000000</v>
      </c>
      <c r="J3" s="2">
        <v>15100000000</v>
      </c>
      <c r="K3" s="2">
        <v>12000000000</v>
      </c>
      <c r="L3" s="2">
        <v>20000000000</v>
      </c>
      <c r="M3" s="2">
        <v>2600000000</v>
      </c>
      <c r="N3" s="2">
        <v>227000000</v>
      </c>
      <c r="O3" s="2">
        <v>75400000000</v>
      </c>
    </row>
    <row r="4" spans="1:15" x14ac:dyDescent="0.25">
      <c r="A4" s="2" t="s">
        <v>68</v>
      </c>
      <c r="B4" s="2">
        <v>7100000000</v>
      </c>
      <c r="C4" s="2">
        <v>2015</v>
      </c>
      <c r="F4" s="2">
        <v>7100000000</v>
      </c>
      <c r="G4" s="2">
        <v>7300000000</v>
      </c>
      <c r="H4" s="2">
        <v>14000000000</v>
      </c>
      <c r="I4" s="2">
        <v>13000000000</v>
      </c>
      <c r="J4" s="2">
        <v>17000000000</v>
      </c>
      <c r="K4" s="2">
        <v>12000000000</v>
      </c>
      <c r="L4" s="2">
        <v>18500000000</v>
      </c>
      <c r="M4" s="2">
        <v>1700000000</v>
      </c>
    </row>
    <row r="5" spans="1:15" x14ac:dyDescent="0.25">
      <c r="A5" s="2" t="s">
        <v>69</v>
      </c>
      <c r="B5" s="2">
        <v>1300000000</v>
      </c>
      <c r="C5" s="2">
        <v>2015</v>
      </c>
      <c r="F5" s="2">
        <v>1300000000</v>
      </c>
      <c r="G5" s="2">
        <v>1400000000</v>
      </c>
      <c r="H5" s="2">
        <v>17000000000</v>
      </c>
      <c r="I5" s="2">
        <v>15500000000</v>
      </c>
      <c r="J5" s="2">
        <v>20000000000</v>
      </c>
      <c r="K5" s="2">
        <v>25000000000</v>
      </c>
      <c r="L5" s="2">
        <v>21500000000</v>
      </c>
      <c r="M5" s="2">
        <v>8600000000</v>
      </c>
    </row>
    <row r="6" spans="1:15" x14ac:dyDescent="0.25">
      <c r="A6" s="2" t="s">
        <v>67</v>
      </c>
      <c r="B6" s="2">
        <v>1600000000</v>
      </c>
      <c r="C6" s="2">
        <v>2016</v>
      </c>
      <c r="G6" s="2">
        <v>9000000000</v>
      </c>
      <c r="H6" s="2">
        <v>17700000000</v>
      </c>
      <c r="I6" s="2">
        <v>17700000000</v>
      </c>
      <c r="J6" s="2">
        <v>21700000000</v>
      </c>
      <c r="K6" s="2">
        <v>12000000000</v>
      </c>
      <c r="L6" s="2">
        <v>26000000000</v>
      </c>
      <c r="M6" s="2">
        <v>1300000000</v>
      </c>
    </row>
    <row r="7" spans="1:15" x14ac:dyDescent="0.25">
      <c r="A7" s="2" t="s">
        <v>68</v>
      </c>
      <c r="B7" s="2">
        <v>7300000000</v>
      </c>
      <c r="C7" s="2">
        <v>2016</v>
      </c>
      <c r="G7" s="2">
        <v>12500000000</v>
      </c>
      <c r="H7" s="2">
        <v>18000000000</v>
      </c>
      <c r="I7" s="2">
        <v>19800000000</v>
      </c>
      <c r="J7" s="2">
        <v>22000000000</v>
      </c>
      <c r="K7" s="2">
        <v>12000000000</v>
      </c>
      <c r="L7" s="2">
        <v>26700000000</v>
      </c>
      <c r="M7" s="2">
        <v>1500000000</v>
      </c>
    </row>
    <row r="8" spans="1:15" x14ac:dyDescent="0.25">
      <c r="A8" s="2" t="s">
        <v>69</v>
      </c>
      <c r="B8" s="2">
        <v>1400000000</v>
      </c>
      <c r="C8" s="2">
        <v>2016</v>
      </c>
      <c r="G8" s="2">
        <v>14500000000</v>
      </c>
      <c r="I8" s="2">
        <v>20000000000</v>
      </c>
      <c r="K8" s="2">
        <v>25000000000</v>
      </c>
      <c r="L8" s="2">
        <v>1800000000</v>
      </c>
      <c r="M8" s="2">
        <v>2600000000</v>
      </c>
    </row>
    <row r="9" spans="1:15" x14ac:dyDescent="0.25">
      <c r="A9" s="2" t="s">
        <v>149</v>
      </c>
      <c r="B9" s="2">
        <v>9000000000</v>
      </c>
      <c r="C9" s="2">
        <v>2016</v>
      </c>
      <c r="G9" s="2">
        <v>17000000000</v>
      </c>
      <c r="K9" s="2">
        <v>20800000000</v>
      </c>
      <c r="L9" s="2">
        <v>8600000000</v>
      </c>
    </row>
    <row r="10" spans="1:15" x14ac:dyDescent="0.25">
      <c r="A10" s="2" t="s">
        <v>150</v>
      </c>
      <c r="B10" s="2">
        <v>12500000000</v>
      </c>
      <c r="C10" s="2">
        <v>2016</v>
      </c>
      <c r="G10" s="2">
        <v>17500000000</v>
      </c>
      <c r="K10" s="2">
        <v>12000000000</v>
      </c>
      <c r="L10" s="2">
        <v>1400000000</v>
      </c>
    </row>
    <row r="11" spans="1:15" x14ac:dyDescent="0.25">
      <c r="A11" s="2" t="s">
        <v>151</v>
      </c>
      <c r="B11" s="2">
        <v>14500000000</v>
      </c>
      <c r="C11" s="2">
        <v>2016</v>
      </c>
      <c r="K11" s="2">
        <v>17500000000</v>
      </c>
    </row>
    <row r="12" spans="1:15" x14ac:dyDescent="0.25">
      <c r="A12" s="2" t="s">
        <v>152</v>
      </c>
      <c r="B12" s="2">
        <v>17000000000</v>
      </c>
      <c r="C12" s="2">
        <v>2016</v>
      </c>
      <c r="K12" s="2">
        <v>19000000000</v>
      </c>
    </row>
    <row r="13" spans="1:15" x14ac:dyDescent="0.25">
      <c r="A13" s="2" t="s">
        <v>153</v>
      </c>
      <c r="B13" s="2">
        <v>17500000000</v>
      </c>
      <c r="C13" s="2">
        <v>2016</v>
      </c>
      <c r="K13" s="2">
        <v>22000000000</v>
      </c>
    </row>
    <row r="14" spans="1:15" x14ac:dyDescent="0.25">
      <c r="A14" s="2" t="s">
        <v>149</v>
      </c>
      <c r="B14" s="2">
        <v>11000000000</v>
      </c>
      <c r="C14" s="2">
        <v>2017</v>
      </c>
      <c r="K14" s="2">
        <v>24000000000</v>
      </c>
    </row>
    <row r="15" spans="1:15" x14ac:dyDescent="0.25">
      <c r="A15" s="2" t="s">
        <v>150</v>
      </c>
      <c r="B15" s="2">
        <v>14000000000</v>
      </c>
      <c r="C15" s="2">
        <v>2017</v>
      </c>
      <c r="K15" s="2">
        <v>24500000000</v>
      </c>
    </row>
    <row r="16" spans="1:15" x14ac:dyDescent="0.25">
      <c r="A16" s="2" t="s">
        <v>151</v>
      </c>
      <c r="B16" s="2">
        <v>17000000000</v>
      </c>
      <c r="C16" s="2">
        <v>2017</v>
      </c>
      <c r="K16" s="2">
        <v>30700000000</v>
      </c>
    </row>
    <row r="17" spans="1:15" x14ac:dyDescent="0.25">
      <c r="A17" s="2" t="s">
        <v>152</v>
      </c>
      <c r="B17" s="2">
        <v>17700000000</v>
      </c>
      <c r="C17" s="2">
        <v>2017</v>
      </c>
      <c r="K17" s="2">
        <v>76000000000</v>
      </c>
    </row>
    <row r="18" spans="1:15" x14ac:dyDescent="0.25">
      <c r="A18" s="2" t="s">
        <v>153</v>
      </c>
      <c r="B18" s="2">
        <v>18000000000</v>
      </c>
      <c r="C18" s="2">
        <v>2017</v>
      </c>
      <c r="E18" s="3">
        <v>2011</v>
      </c>
      <c r="F18" s="3">
        <v>2015</v>
      </c>
      <c r="G18" s="3">
        <v>2016</v>
      </c>
      <c r="H18" s="3">
        <v>2017</v>
      </c>
      <c r="I18" s="3">
        <v>2018</v>
      </c>
      <c r="J18" s="3">
        <v>2019</v>
      </c>
      <c r="K18" s="3">
        <v>2020</v>
      </c>
      <c r="L18" s="3">
        <v>2021</v>
      </c>
      <c r="M18" s="3">
        <v>2022</v>
      </c>
      <c r="N18" s="3">
        <v>2024</v>
      </c>
      <c r="O18" s="3">
        <v>2025</v>
      </c>
    </row>
    <row r="19" spans="1:15" x14ac:dyDescent="0.25">
      <c r="A19" s="2" t="s">
        <v>48</v>
      </c>
      <c r="B19" s="2">
        <v>5135000000</v>
      </c>
      <c r="C19" s="2">
        <v>2018</v>
      </c>
      <c r="D19" t="s">
        <v>4</v>
      </c>
      <c r="E19" s="2">
        <v>6000000000</v>
      </c>
      <c r="F19">
        <f>MIN(F3:F5)</f>
        <v>1300000000</v>
      </c>
      <c r="G19">
        <f>MIN(G3:G10)</f>
        <v>1400000000</v>
      </c>
      <c r="H19" s="2">
        <f t="shared" ref="H19:J19" si="0">MIN(H3:H10)</f>
        <v>11000000000</v>
      </c>
      <c r="I19" s="2">
        <f t="shared" si="0"/>
        <v>5135000000</v>
      </c>
      <c r="J19" s="2">
        <f t="shared" si="0"/>
        <v>15100000000</v>
      </c>
      <c r="K19">
        <f>MIN(K3:K17)</f>
        <v>12000000000</v>
      </c>
      <c r="L19" s="2">
        <f t="shared" ref="L19:O19" si="1">MIN(L3:L17)</f>
        <v>1400000000</v>
      </c>
      <c r="M19" s="2">
        <f t="shared" si="1"/>
        <v>1300000000</v>
      </c>
      <c r="N19" s="2">
        <f t="shared" si="1"/>
        <v>227000000</v>
      </c>
      <c r="O19" s="2">
        <f t="shared" si="1"/>
        <v>75400000000</v>
      </c>
    </row>
    <row r="20" spans="1:15" x14ac:dyDescent="0.25">
      <c r="A20" s="2" t="s">
        <v>149</v>
      </c>
      <c r="B20" s="2">
        <v>13000000000</v>
      </c>
      <c r="C20" s="2">
        <v>2018</v>
      </c>
      <c r="D20" t="s">
        <v>1</v>
      </c>
      <c r="E20" s="2">
        <v>6000000000</v>
      </c>
      <c r="F20">
        <f>_xlfn.QUARTILE.INC(F3:F5,1)</f>
        <v>1500000000</v>
      </c>
      <c r="G20">
        <f>_xlfn.QUARTILE.INC(G3:G10,1)</f>
        <v>5875000000</v>
      </c>
      <c r="H20" s="2">
        <f t="shared" ref="H20:J20" si="2">_xlfn.QUARTILE.INC(H3:H10,1)</f>
        <v>14000000000</v>
      </c>
      <c r="I20" s="2">
        <f t="shared" si="2"/>
        <v>13625000000</v>
      </c>
      <c r="J20" s="2">
        <f t="shared" si="2"/>
        <v>17000000000</v>
      </c>
      <c r="K20">
        <f>_xlfn.QUARTILE.INC(K3:K17,1)</f>
        <v>12000000000</v>
      </c>
      <c r="L20" s="2">
        <f t="shared" ref="L20:O20" si="3">_xlfn.QUARTILE.INC(L3:L17,1)</f>
        <v>6900000000</v>
      </c>
      <c r="M20" s="2">
        <f t="shared" si="3"/>
        <v>1550000000</v>
      </c>
      <c r="N20" s="2">
        <f t="shared" si="3"/>
        <v>227000000</v>
      </c>
      <c r="O20" s="2">
        <f t="shared" si="3"/>
        <v>75400000000</v>
      </c>
    </row>
    <row r="21" spans="1:15" x14ac:dyDescent="0.25">
      <c r="A21" s="2" t="s">
        <v>150</v>
      </c>
      <c r="B21" s="2">
        <v>15500000000</v>
      </c>
      <c r="C21" s="2">
        <v>2018</v>
      </c>
      <c r="D21" t="s">
        <v>202</v>
      </c>
      <c r="E21" s="2">
        <v>6000000000</v>
      </c>
      <c r="F21">
        <f>MEDIAN(F3:F5)</f>
        <v>1700000000</v>
      </c>
      <c r="G21">
        <f>MEDIAN(G3:G10)</f>
        <v>10750000000</v>
      </c>
      <c r="H21" s="2">
        <f t="shared" ref="H21:J21" si="4">MEDIAN(H3:H10)</f>
        <v>17000000000</v>
      </c>
      <c r="I21" s="2">
        <f t="shared" si="4"/>
        <v>16600000000</v>
      </c>
      <c r="J21" s="2">
        <f t="shared" si="4"/>
        <v>20000000000</v>
      </c>
      <c r="K21">
        <f>MEDIAN(K3:K17)</f>
        <v>20800000000</v>
      </c>
      <c r="L21" s="2">
        <f t="shared" ref="L21:O21" si="5">MEDIAN(L3:L17)</f>
        <v>19250000000</v>
      </c>
      <c r="M21" s="2">
        <f t="shared" si="5"/>
        <v>2150000000</v>
      </c>
      <c r="N21" s="2">
        <f t="shared" si="5"/>
        <v>227000000</v>
      </c>
      <c r="O21" s="2">
        <f t="shared" si="5"/>
        <v>75400000000</v>
      </c>
    </row>
    <row r="22" spans="1:15" x14ac:dyDescent="0.25">
      <c r="A22" s="2" t="s">
        <v>151</v>
      </c>
      <c r="B22" s="2">
        <v>17700000000</v>
      </c>
      <c r="C22" s="2">
        <v>2018</v>
      </c>
      <c r="D22" t="s">
        <v>3</v>
      </c>
      <c r="E22" s="2">
        <v>6000000000</v>
      </c>
      <c r="F22">
        <f>_xlfn.QUARTILE.INC(F3:F5,3)</f>
        <v>4400000000</v>
      </c>
      <c r="G22">
        <f>_xlfn.QUARTILE.INC(G3:G10,3)</f>
        <v>15125000000</v>
      </c>
      <c r="H22" s="2">
        <f t="shared" ref="H22:I22" si="6">_xlfn.QUARTILE.INC(H3:H10,3)</f>
        <v>17700000000</v>
      </c>
      <c r="I22" s="2">
        <f t="shared" si="6"/>
        <v>19275000000</v>
      </c>
      <c r="J22" s="2">
        <f>_xlfn.QUARTILE.INC(J3:J7,3)</f>
        <v>21700000000</v>
      </c>
      <c r="K22">
        <f>_xlfn.QUARTILE.INC(K3:K17,3)</f>
        <v>24750000000</v>
      </c>
      <c r="L22" s="2">
        <f t="shared" ref="L22:O22" si="7">_xlfn.QUARTILE.INC(L3:L17,3)</f>
        <v>22625000000</v>
      </c>
      <c r="M22" s="2">
        <f t="shared" si="7"/>
        <v>2600000000</v>
      </c>
      <c r="N22" s="2">
        <f t="shared" si="7"/>
        <v>227000000</v>
      </c>
      <c r="O22" s="2">
        <f t="shared" si="7"/>
        <v>75400000000</v>
      </c>
    </row>
    <row r="23" spans="1:15" x14ac:dyDescent="0.25">
      <c r="A23" s="2" t="s">
        <v>152</v>
      </c>
      <c r="B23" s="2">
        <v>19800000000</v>
      </c>
      <c r="C23" s="2">
        <v>2018</v>
      </c>
      <c r="D23" t="s">
        <v>0</v>
      </c>
      <c r="E23" s="2">
        <v>6000000000</v>
      </c>
      <c r="F23">
        <f>MAX(F3:F5)</f>
        <v>7100000000</v>
      </c>
      <c r="G23">
        <f>MAX(G3:G10)</f>
        <v>17500000000</v>
      </c>
      <c r="H23" s="2">
        <f t="shared" ref="H23:J23" si="8">MAX(H3:H10)</f>
        <v>18000000000</v>
      </c>
      <c r="I23" s="2">
        <f t="shared" si="8"/>
        <v>20000000000</v>
      </c>
      <c r="J23" s="2">
        <f t="shared" si="8"/>
        <v>22000000000</v>
      </c>
      <c r="K23">
        <f>MAX(K3:K17)</f>
        <v>76000000000</v>
      </c>
      <c r="L23" s="2">
        <f t="shared" ref="L23:O23" si="9">MAX(L3:L17)</f>
        <v>26700000000</v>
      </c>
      <c r="M23" s="2">
        <f t="shared" si="9"/>
        <v>8600000000</v>
      </c>
      <c r="N23" s="2">
        <f t="shared" si="9"/>
        <v>227000000</v>
      </c>
      <c r="O23" s="2">
        <f t="shared" si="9"/>
        <v>75400000000</v>
      </c>
    </row>
    <row r="24" spans="1:15" x14ac:dyDescent="0.25">
      <c r="A24" s="2" t="s">
        <v>153</v>
      </c>
      <c r="B24" s="2">
        <v>20000000000</v>
      </c>
      <c r="C24" s="2">
        <v>2018</v>
      </c>
    </row>
    <row r="25" spans="1:15" x14ac:dyDescent="0.25">
      <c r="A25" s="2" t="s">
        <v>149</v>
      </c>
      <c r="B25" s="2">
        <v>15100000000</v>
      </c>
      <c r="C25" s="2">
        <v>2019</v>
      </c>
    </row>
    <row r="26" spans="1:15" x14ac:dyDescent="0.25">
      <c r="A26" s="2" t="s">
        <v>150</v>
      </c>
      <c r="B26" s="2">
        <v>17000000000</v>
      </c>
      <c r="C26" s="2">
        <v>2019</v>
      </c>
    </row>
    <row r="27" spans="1:15" x14ac:dyDescent="0.25">
      <c r="A27" s="2" t="s">
        <v>151</v>
      </c>
      <c r="B27" s="2">
        <v>20000000000</v>
      </c>
      <c r="C27" s="2">
        <v>2019</v>
      </c>
    </row>
    <row r="28" spans="1:15" x14ac:dyDescent="0.25">
      <c r="A28" s="2" t="s">
        <v>152</v>
      </c>
      <c r="B28" s="2">
        <v>21700000000</v>
      </c>
      <c r="C28" s="2">
        <v>2019</v>
      </c>
    </row>
    <row r="29" spans="1:15" x14ac:dyDescent="0.25">
      <c r="A29" s="2" t="s">
        <v>153</v>
      </c>
      <c r="B29" s="2">
        <v>22000000000</v>
      </c>
      <c r="C29" s="2">
        <v>2019</v>
      </c>
    </row>
    <row r="30" spans="1:15" x14ac:dyDescent="0.25">
      <c r="A30" s="2" t="s">
        <v>80</v>
      </c>
      <c r="B30" s="2">
        <v>12000000000</v>
      </c>
      <c r="C30" s="2">
        <v>2020</v>
      </c>
    </row>
    <row r="31" spans="1:15" x14ac:dyDescent="0.25">
      <c r="A31" s="2" t="s">
        <v>80</v>
      </c>
      <c r="B31" s="2">
        <v>12000000000</v>
      </c>
      <c r="C31" s="2">
        <v>2020</v>
      </c>
    </row>
    <row r="32" spans="1:15" x14ac:dyDescent="0.25">
      <c r="A32" s="2" t="s">
        <v>80</v>
      </c>
      <c r="B32" s="2">
        <v>25000000000</v>
      </c>
      <c r="C32" s="2">
        <v>2020</v>
      </c>
    </row>
    <row r="33" spans="1:3" x14ac:dyDescent="0.25">
      <c r="A33" s="2" t="s">
        <v>80</v>
      </c>
      <c r="B33" s="2">
        <v>12000000000</v>
      </c>
      <c r="C33" s="2">
        <v>2020</v>
      </c>
    </row>
    <row r="34" spans="1:3" x14ac:dyDescent="0.25">
      <c r="A34" s="2" t="s">
        <v>113</v>
      </c>
      <c r="B34" s="2">
        <v>12000000000</v>
      </c>
      <c r="C34" s="2">
        <v>2020</v>
      </c>
    </row>
    <row r="35" spans="1:3" x14ac:dyDescent="0.25">
      <c r="A35" s="2" t="s">
        <v>114</v>
      </c>
      <c r="B35" s="2">
        <v>25000000000</v>
      </c>
      <c r="C35" s="2">
        <v>2020</v>
      </c>
    </row>
    <row r="36" spans="1:3" x14ac:dyDescent="0.25">
      <c r="A36" s="2" t="s">
        <v>116</v>
      </c>
      <c r="B36" s="2">
        <v>20800000000</v>
      </c>
      <c r="C36" s="2">
        <v>2020</v>
      </c>
    </row>
    <row r="37" spans="1:3" x14ac:dyDescent="0.25">
      <c r="A37" s="2" t="s">
        <v>137</v>
      </c>
      <c r="B37" s="2">
        <v>12000000000</v>
      </c>
      <c r="C37" s="2">
        <v>2020</v>
      </c>
    </row>
    <row r="38" spans="1:3" x14ac:dyDescent="0.25">
      <c r="A38" s="2" t="s">
        <v>149</v>
      </c>
      <c r="B38" s="2">
        <v>17500000000</v>
      </c>
      <c r="C38" s="2">
        <v>2020</v>
      </c>
    </row>
    <row r="39" spans="1:3" x14ac:dyDescent="0.25">
      <c r="A39" s="2" t="s">
        <v>150</v>
      </c>
      <c r="B39" s="2">
        <v>19000000000</v>
      </c>
      <c r="C39" s="2">
        <v>2020</v>
      </c>
    </row>
    <row r="40" spans="1:3" x14ac:dyDescent="0.25">
      <c r="A40" s="2" t="s">
        <v>151</v>
      </c>
      <c r="B40" s="2">
        <v>22000000000</v>
      </c>
      <c r="C40" s="2">
        <v>2020</v>
      </c>
    </row>
    <row r="41" spans="1:3" x14ac:dyDescent="0.25">
      <c r="A41" s="2" t="s">
        <v>152</v>
      </c>
      <c r="B41" s="2">
        <v>24000000000</v>
      </c>
      <c r="C41" s="2">
        <v>2020</v>
      </c>
    </row>
    <row r="42" spans="1:3" x14ac:dyDescent="0.25">
      <c r="A42" s="2" t="s">
        <v>153</v>
      </c>
      <c r="B42" s="2">
        <v>24500000000</v>
      </c>
      <c r="C42" s="2">
        <v>2020</v>
      </c>
    </row>
    <row r="43" spans="1:3" x14ac:dyDescent="0.25">
      <c r="A43" s="2" t="s">
        <v>80</v>
      </c>
      <c r="B43" s="2">
        <v>30700000000</v>
      </c>
      <c r="C43" s="2">
        <v>2020</v>
      </c>
    </row>
    <row r="44" spans="1:3" x14ac:dyDescent="0.25">
      <c r="A44" s="2" t="s">
        <v>188</v>
      </c>
      <c r="B44" s="2">
        <v>76000000000</v>
      </c>
      <c r="C44" s="2">
        <v>2020</v>
      </c>
    </row>
    <row r="45" spans="1:3" x14ac:dyDescent="0.25">
      <c r="A45" s="2" t="s">
        <v>149</v>
      </c>
      <c r="B45" s="2">
        <v>20000000000</v>
      </c>
      <c r="C45" s="2">
        <v>2021</v>
      </c>
    </row>
    <row r="46" spans="1:3" x14ac:dyDescent="0.25">
      <c r="A46" s="2" t="s">
        <v>150</v>
      </c>
      <c r="B46" s="2">
        <v>18500000000</v>
      </c>
      <c r="C46" s="2">
        <v>2021</v>
      </c>
    </row>
    <row r="47" spans="1:3" x14ac:dyDescent="0.25">
      <c r="A47" s="2" t="s">
        <v>151</v>
      </c>
      <c r="B47" s="2">
        <v>21500000000</v>
      </c>
      <c r="C47" s="2">
        <v>2021</v>
      </c>
    </row>
    <row r="48" spans="1:3" x14ac:dyDescent="0.25">
      <c r="A48" s="2" t="s">
        <v>152</v>
      </c>
      <c r="B48" s="2">
        <v>26000000000</v>
      </c>
      <c r="C48" s="2">
        <v>2021</v>
      </c>
    </row>
    <row r="49" spans="1:3" x14ac:dyDescent="0.25">
      <c r="A49" s="2" t="s">
        <v>153</v>
      </c>
      <c r="B49" s="2">
        <v>26700000000</v>
      </c>
      <c r="C49" s="2">
        <v>2021</v>
      </c>
    </row>
    <row r="50" spans="1:3" x14ac:dyDescent="0.25">
      <c r="A50" s="2" t="s">
        <v>194</v>
      </c>
      <c r="B50" s="2">
        <v>1800000000</v>
      </c>
      <c r="C50" s="2">
        <v>2021</v>
      </c>
    </row>
    <row r="51" spans="1:3" x14ac:dyDescent="0.25">
      <c r="A51" s="2" t="s">
        <v>68</v>
      </c>
      <c r="B51" s="2">
        <v>8600000000</v>
      </c>
      <c r="C51" s="2">
        <v>2021</v>
      </c>
    </row>
    <row r="52" spans="1:3" x14ac:dyDescent="0.25">
      <c r="A52" s="2" t="s">
        <v>69</v>
      </c>
      <c r="B52" s="2">
        <v>1400000000</v>
      </c>
      <c r="C52" s="2">
        <v>2021</v>
      </c>
    </row>
    <row r="53" spans="1:3" x14ac:dyDescent="0.25">
      <c r="A53" s="2" t="s">
        <v>60</v>
      </c>
      <c r="B53" s="2">
        <v>2600000000</v>
      </c>
      <c r="C53" s="2">
        <v>2022</v>
      </c>
    </row>
    <row r="54" spans="1:3" x14ac:dyDescent="0.25">
      <c r="A54" s="2" t="s">
        <v>67</v>
      </c>
      <c r="B54" s="2">
        <v>1700000000</v>
      </c>
      <c r="C54" s="2">
        <v>2022</v>
      </c>
    </row>
    <row r="55" spans="1:3" x14ac:dyDescent="0.25">
      <c r="A55" s="2" t="s">
        <v>68</v>
      </c>
      <c r="B55" s="2">
        <v>8600000000</v>
      </c>
      <c r="C55" s="2">
        <v>2022</v>
      </c>
    </row>
    <row r="56" spans="1:3" x14ac:dyDescent="0.25">
      <c r="A56" s="2" t="s">
        <v>69</v>
      </c>
      <c r="B56" s="2">
        <v>1300000000</v>
      </c>
      <c r="C56" s="2">
        <v>2022</v>
      </c>
    </row>
    <row r="57" spans="1:3" x14ac:dyDescent="0.25">
      <c r="A57" s="2" t="s">
        <v>48</v>
      </c>
      <c r="B57" s="2">
        <v>1500000000</v>
      </c>
      <c r="C57" s="2">
        <v>2022</v>
      </c>
    </row>
    <row r="58" spans="1:3" x14ac:dyDescent="0.25">
      <c r="A58" s="2" t="s">
        <v>60</v>
      </c>
      <c r="B58" s="2">
        <v>2600000000</v>
      </c>
      <c r="C58" s="2">
        <v>2022</v>
      </c>
    </row>
    <row r="59" spans="1:3" x14ac:dyDescent="0.25">
      <c r="A59" s="2" t="s">
        <v>140</v>
      </c>
      <c r="B59" s="2">
        <v>227000000</v>
      </c>
      <c r="C59" s="2">
        <v>2024</v>
      </c>
    </row>
    <row r="60" spans="1:3" x14ac:dyDescent="0.25">
      <c r="A60" s="2" t="s">
        <v>80</v>
      </c>
      <c r="B60" s="2">
        <v>75400000000</v>
      </c>
      <c r="C60" s="2">
        <v>2025</v>
      </c>
    </row>
  </sheetData>
  <sortState ref="A2:C60">
    <sortCondition ref="C2:C60"/>
  </sortState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450B6-E9B8-4DC9-9ED9-0EE75665876E}">
  <dimension ref="A2:O43"/>
  <sheetViews>
    <sheetView topLeftCell="D2" workbookViewId="0">
      <selection activeCell="E2" sqref="E2:O29"/>
    </sheetView>
  </sheetViews>
  <sheetFormatPr baseColWidth="10" defaultRowHeight="15" x14ac:dyDescent="0.25"/>
  <cols>
    <col min="1" max="3" width="11.42578125" style="2"/>
    <col min="9" max="9" width="12" bestFit="1" customWidth="1"/>
  </cols>
  <sheetData>
    <row r="2" spans="1:15" x14ac:dyDescent="0.25">
      <c r="A2" s="2" t="s">
        <v>95</v>
      </c>
      <c r="B2" s="2">
        <v>8700000</v>
      </c>
      <c r="C2" s="2">
        <v>2010</v>
      </c>
      <c r="E2" s="3">
        <v>2010</v>
      </c>
      <c r="F2" s="3">
        <v>2014</v>
      </c>
      <c r="G2" s="3">
        <v>2016</v>
      </c>
      <c r="H2" s="3">
        <v>2018</v>
      </c>
      <c r="I2" s="3">
        <v>2020</v>
      </c>
      <c r="J2" s="3">
        <v>2021</v>
      </c>
      <c r="K2" s="3">
        <v>2022</v>
      </c>
      <c r="L2" s="3">
        <v>2024</v>
      </c>
      <c r="M2" s="3">
        <v>2025</v>
      </c>
      <c r="N2" s="3">
        <v>2026</v>
      </c>
      <c r="O2" s="3">
        <v>2030</v>
      </c>
    </row>
    <row r="3" spans="1:15" x14ac:dyDescent="0.25">
      <c r="A3" s="2" t="s">
        <v>58</v>
      </c>
      <c r="B3" s="2">
        <v>10000000</v>
      </c>
      <c r="C3" s="2">
        <v>2014</v>
      </c>
      <c r="E3" s="2">
        <v>8700000</v>
      </c>
      <c r="F3" s="2">
        <v>10000000</v>
      </c>
      <c r="G3" s="2">
        <v>23600000</v>
      </c>
      <c r="H3" s="2">
        <v>40000000</v>
      </c>
      <c r="I3" s="2">
        <v>250000000</v>
      </c>
      <c r="J3" s="2">
        <v>380000000</v>
      </c>
      <c r="K3" s="2">
        <v>1300000000</v>
      </c>
      <c r="L3" s="2">
        <v>95000000</v>
      </c>
      <c r="M3" s="2">
        <v>1300000000</v>
      </c>
      <c r="N3" s="2">
        <v>220000000</v>
      </c>
      <c r="O3" s="2">
        <v>400000000</v>
      </c>
    </row>
    <row r="4" spans="1:15" x14ac:dyDescent="0.25">
      <c r="A4" s="2" t="s">
        <v>95</v>
      </c>
      <c r="B4" s="2">
        <v>23600000</v>
      </c>
      <c r="C4" s="2">
        <v>2016</v>
      </c>
      <c r="G4" s="2">
        <v>210000000</v>
      </c>
      <c r="I4" s="2">
        <v>250000000</v>
      </c>
      <c r="K4" s="2">
        <v>100000000</v>
      </c>
    </row>
    <row r="5" spans="1:15" x14ac:dyDescent="0.25">
      <c r="A5" s="2" t="s">
        <v>112</v>
      </c>
      <c r="B5" s="2">
        <v>210000000</v>
      </c>
      <c r="C5" s="2">
        <v>2016</v>
      </c>
      <c r="G5" s="2">
        <v>210000000</v>
      </c>
      <c r="I5" s="2">
        <v>30700000000</v>
      </c>
      <c r="K5" s="2">
        <v>1300000000</v>
      </c>
    </row>
    <row r="6" spans="1:15" x14ac:dyDescent="0.25">
      <c r="A6" s="2" t="s">
        <v>58</v>
      </c>
      <c r="B6" s="2">
        <v>210000000</v>
      </c>
      <c r="C6" s="2">
        <v>2016</v>
      </c>
      <c r="I6" s="2">
        <v>150000000</v>
      </c>
    </row>
    <row r="7" spans="1:15" x14ac:dyDescent="0.25">
      <c r="A7" s="2" t="s">
        <v>58</v>
      </c>
      <c r="B7" s="2">
        <v>40000000</v>
      </c>
      <c r="C7" s="2">
        <v>2018</v>
      </c>
      <c r="I7" s="2">
        <v>152000000</v>
      </c>
    </row>
    <row r="8" spans="1:15" x14ac:dyDescent="0.25">
      <c r="A8" s="2" t="s">
        <v>53</v>
      </c>
      <c r="B8" s="2">
        <v>250000000</v>
      </c>
      <c r="C8" s="2">
        <v>2020</v>
      </c>
      <c r="I8" s="2">
        <v>30700000000</v>
      </c>
    </row>
    <row r="9" spans="1:15" x14ac:dyDescent="0.25">
      <c r="A9" s="2" t="s">
        <v>57</v>
      </c>
      <c r="B9" s="2">
        <v>250000000</v>
      </c>
      <c r="C9" s="2">
        <v>2020</v>
      </c>
      <c r="I9" s="2">
        <v>250000000</v>
      </c>
    </row>
    <row r="10" spans="1:15" x14ac:dyDescent="0.25">
      <c r="A10" s="2" t="s">
        <v>58</v>
      </c>
      <c r="B10" s="2">
        <v>250000000</v>
      </c>
      <c r="C10" s="2">
        <v>2020</v>
      </c>
      <c r="I10" s="2">
        <v>35000000</v>
      </c>
    </row>
    <row r="11" spans="1:15" x14ac:dyDescent="0.25">
      <c r="A11" s="2" t="s">
        <v>85</v>
      </c>
      <c r="B11" s="2">
        <v>30700000000</v>
      </c>
      <c r="C11" s="2">
        <v>2020</v>
      </c>
      <c r="I11" s="2">
        <v>250000000</v>
      </c>
    </row>
    <row r="12" spans="1:15" x14ac:dyDescent="0.25">
      <c r="A12" s="2" t="s">
        <v>86</v>
      </c>
      <c r="B12" s="2">
        <v>150000000</v>
      </c>
      <c r="C12" s="2">
        <v>2020</v>
      </c>
      <c r="I12" s="2">
        <v>30700000000</v>
      </c>
    </row>
    <row r="13" spans="1:15" x14ac:dyDescent="0.25">
      <c r="A13" s="2" t="s">
        <v>58</v>
      </c>
      <c r="B13" s="2">
        <v>152000000</v>
      </c>
      <c r="C13" s="2">
        <v>2020</v>
      </c>
      <c r="I13" s="2">
        <v>250000000</v>
      </c>
    </row>
    <row r="14" spans="1:15" x14ac:dyDescent="0.25">
      <c r="A14" s="2" t="s">
        <v>85</v>
      </c>
      <c r="B14" s="2">
        <v>30700000000</v>
      </c>
      <c r="C14" s="2">
        <v>2020</v>
      </c>
      <c r="I14" s="2">
        <v>1500000000</v>
      </c>
    </row>
    <row r="15" spans="1:15" x14ac:dyDescent="0.25">
      <c r="A15" s="2" t="s">
        <v>98</v>
      </c>
      <c r="B15" s="2">
        <v>250000000</v>
      </c>
      <c r="C15" s="2">
        <v>2020</v>
      </c>
      <c r="I15" s="2">
        <v>52000000</v>
      </c>
    </row>
    <row r="16" spans="1:15" x14ac:dyDescent="0.25">
      <c r="A16" s="2" t="s">
        <v>10</v>
      </c>
      <c r="B16" s="2">
        <v>35000000</v>
      </c>
      <c r="C16" s="2">
        <v>2020</v>
      </c>
      <c r="I16" s="2">
        <v>150000000</v>
      </c>
    </row>
    <row r="17" spans="1:15" x14ac:dyDescent="0.25">
      <c r="A17" s="2" t="s">
        <v>58</v>
      </c>
      <c r="B17" s="2">
        <v>250000000</v>
      </c>
      <c r="C17" s="2">
        <v>2020</v>
      </c>
      <c r="I17" s="2">
        <v>92000000</v>
      </c>
    </row>
    <row r="18" spans="1:15" x14ac:dyDescent="0.25">
      <c r="A18" s="2" t="s">
        <v>115</v>
      </c>
      <c r="B18" s="2">
        <v>30700000000</v>
      </c>
      <c r="C18" s="2">
        <v>2020</v>
      </c>
      <c r="I18" s="2">
        <v>250000000</v>
      </c>
    </row>
    <row r="19" spans="1:15" x14ac:dyDescent="0.25">
      <c r="A19" s="2" t="s">
        <v>58</v>
      </c>
      <c r="B19" s="2">
        <v>250000000</v>
      </c>
      <c r="C19" s="2">
        <v>2020</v>
      </c>
      <c r="I19" s="2">
        <v>250000000</v>
      </c>
    </row>
    <row r="20" spans="1:15" x14ac:dyDescent="0.25">
      <c r="A20" s="2" t="s">
        <v>95</v>
      </c>
      <c r="B20" s="2">
        <v>1500000000</v>
      </c>
      <c r="C20" s="2">
        <v>2020</v>
      </c>
      <c r="I20" s="2">
        <v>25000000</v>
      </c>
    </row>
    <row r="21" spans="1:15" x14ac:dyDescent="0.25">
      <c r="A21" s="2" t="s">
        <v>129</v>
      </c>
      <c r="B21" s="2">
        <v>52000000</v>
      </c>
      <c r="C21" s="2">
        <v>2020</v>
      </c>
      <c r="I21" s="2">
        <v>220000000</v>
      </c>
    </row>
    <row r="22" spans="1:15" x14ac:dyDescent="0.25">
      <c r="A22" s="2" t="s">
        <v>53</v>
      </c>
      <c r="B22" s="2">
        <v>150000000</v>
      </c>
      <c r="C22" s="2">
        <v>2020</v>
      </c>
      <c r="I22" s="2">
        <v>60000000000</v>
      </c>
    </row>
    <row r="23" spans="1:15" x14ac:dyDescent="0.25">
      <c r="A23" s="2" t="s">
        <v>58</v>
      </c>
      <c r="B23" s="2">
        <v>92000000</v>
      </c>
      <c r="C23" s="2">
        <v>2020</v>
      </c>
      <c r="I23" s="2">
        <v>250000000</v>
      </c>
    </row>
    <row r="24" spans="1:15" x14ac:dyDescent="0.25">
      <c r="A24" s="2" t="s">
        <v>58</v>
      </c>
      <c r="B24" s="2">
        <v>250000000</v>
      </c>
      <c r="C24" s="2">
        <v>2020</v>
      </c>
      <c r="I24" s="2">
        <v>250000000</v>
      </c>
    </row>
    <row r="25" spans="1:15" x14ac:dyDescent="0.25">
      <c r="A25" s="2" t="s">
        <v>53</v>
      </c>
      <c r="B25" s="2">
        <v>250000000</v>
      </c>
      <c r="C25" s="2">
        <v>2020</v>
      </c>
      <c r="I25" s="2">
        <v>250000</v>
      </c>
    </row>
    <row r="26" spans="1:15" x14ac:dyDescent="0.25">
      <c r="A26" s="2" t="s">
        <v>86</v>
      </c>
      <c r="B26" s="2">
        <v>25000000</v>
      </c>
      <c r="C26" s="2">
        <v>2020</v>
      </c>
      <c r="I26" s="2">
        <v>250000000</v>
      </c>
    </row>
    <row r="27" spans="1:15" x14ac:dyDescent="0.25">
      <c r="A27" s="2" t="s">
        <v>95</v>
      </c>
      <c r="B27" s="2">
        <v>220000000</v>
      </c>
      <c r="C27" s="2">
        <v>2020</v>
      </c>
      <c r="I27" s="2">
        <v>250000000</v>
      </c>
    </row>
    <row r="28" spans="1:15" x14ac:dyDescent="0.25">
      <c r="A28" s="2" t="s">
        <v>95</v>
      </c>
      <c r="B28" s="2">
        <v>60000000000</v>
      </c>
      <c r="C28" s="2">
        <v>2020</v>
      </c>
      <c r="I28" s="2">
        <v>5000000000</v>
      </c>
    </row>
    <row r="29" spans="1:15" x14ac:dyDescent="0.25">
      <c r="A29" s="2" t="s">
        <v>53</v>
      </c>
      <c r="B29" s="2">
        <v>250000000</v>
      </c>
      <c r="C29" s="2">
        <v>2020</v>
      </c>
      <c r="I29" s="2">
        <v>3500000000</v>
      </c>
    </row>
    <row r="30" spans="1:15" x14ac:dyDescent="0.25">
      <c r="A30" s="2" t="s">
        <v>95</v>
      </c>
      <c r="B30" s="2">
        <v>250000000</v>
      </c>
      <c r="C30" s="2">
        <v>2020</v>
      </c>
      <c r="E30" s="3">
        <v>2010</v>
      </c>
      <c r="F30" s="3">
        <v>2014</v>
      </c>
      <c r="G30" s="3">
        <v>2016</v>
      </c>
      <c r="H30" s="3">
        <v>2018</v>
      </c>
      <c r="I30" s="3">
        <v>2020</v>
      </c>
      <c r="J30" s="3">
        <v>2021</v>
      </c>
      <c r="K30" s="3">
        <v>2022</v>
      </c>
      <c r="L30" s="3">
        <v>2024</v>
      </c>
      <c r="M30" s="3">
        <v>2025</v>
      </c>
      <c r="N30" s="3">
        <v>2026</v>
      </c>
      <c r="O30" s="3">
        <v>2030</v>
      </c>
    </row>
    <row r="31" spans="1:15" x14ac:dyDescent="0.25">
      <c r="A31" s="2" t="s">
        <v>57</v>
      </c>
      <c r="B31" s="2">
        <v>250000</v>
      </c>
      <c r="C31" s="2">
        <v>2020</v>
      </c>
      <c r="D31" t="s">
        <v>4</v>
      </c>
      <c r="E31">
        <f>MIN(E3)</f>
        <v>8700000</v>
      </c>
      <c r="F31" s="2">
        <v>10000000</v>
      </c>
      <c r="G31">
        <f>MIN(G3:G5)</f>
        <v>23600000</v>
      </c>
      <c r="H31" s="2">
        <v>40000000</v>
      </c>
      <c r="I31">
        <f>MIN(I3:I29)</f>
        <v>250000</v>
      </c>
      <c r="J31" s="2">
        <f t="shared" ref="J31:O31" si="0">MIN(J3:J29)</f>
        <v>380000000</v>
      </c>
      <c r="K31" s="2">
        <f t="shared" si="0"/>
        <v>100000000</v>
      </c>
      <c r="L31" s="2">
        <f t="shared" si="0"/>
        <v>95000000</v>
      </c>
      <c r="M31" s="2">
        <f t="shared" si="0"/>
        <v>1300000000</v>
      </c>
      <c r="N31" s="2">
        <f t="shared" si="0"/>
        <v>220000000</v>
      </c>
      <c r="O31" s="2">
        <f t="shared" si="0"/>
        <v>400000000</v>
      </c>
    </row>
    <row r="32" spans="1:15" x14ac:dyDescent="0.25">
      <c r="A32" s="2" t="s">
        <v>58</v>
      </c>
      <c r="B32" s="2">
        <v>250000000</v>
      </c>
      <c r="C32" s="2">
        <v>2020</v>
      </c>
      <c r="D32" t="s">
        <v>1</v>
      </c>
      <c r="E32" s="2">
        <v>8700000</v>
      </c>
      <c r="F32" s="2">
        <v>10000000</v>
      </c>
      <c r="G32">
        <f>_xlfn.QUARTILE.INC(G3:G5,1)</f>
        <v>116800000</v>
      </c>
      <c r="H32" s="2">
        <v>40000000</v>
      </c>
      <c r="I32">
        <f>_xlfn.QUARTILE.INC(I3:I29,1)</f>
        <v>151000000</v>
      </c>
      <c r="J32" s="2">
        <f t="shared" ref="J32:O32" si="1">_xlfn.QUARTILE.INC(J3:J29,1)</f>
        <v>380000000</v>
      </c>
      <c r="K32" s="2">
        <f t="shared" si="1"/>
        <v>700000000</v>
      </c>
      <c r="L32" s="2">
        <f t="shared" si="1"/>
        <v>95000000</v>
      </c>
      <c r="M32" s="2">
        <f t="shared" si="1"/>
        <v>1300000000</v>
      </c>
      <c r="N32" s="2">
        <f t="shared" si="1"/>
        <v>220000000</v>
      </c>
      <c r="O32" s="2">
        <f t="shared" si="1"/>
        <v>400000000</v>
      </c>
    </row>
    <row r="33" spans="1:15" x14ac:dyDescent="0.25">
      <c r="A33" s="2" t="s">
        <v>86</v>
      </c>
      <c r="B33" s="2">
        <v>250000000</v>
      </c>
      <c r="C33" s="2">
        <v>2020</v>
      </c>
      <c r="D33" t="s">
        <v>202</v>
      </c>
      <c r="E33" s="2">
        <v>8700000</v>
      </c>
      <c r="F33" s="2">
        <v>10000000</v>
      </c>
      <c r="G33">
        <f>MEDIAN(G3:G5)</f>
        <v>210000000</v>
      </c>
      <c r="H33" s="2">
        <v>40000000</v>
      </c>
      <c r="I33">
        <f>MEDIAN(I3:I29)</f>
        <v>250000000</v>
      </c>
      <c r="J33" s="2">
        <f t="shared" ref="J33:O33" si="2">MEDIAN(J3:J29)</f>
        <v>380000000</v>
      </c>
      <c r="K33" s="2">
        <f t="shared" si="2"/>
        <v>1300000000</v>
      </c>
      <c r="L33" s="2">
        <f t="shared" si="2"/>
        <v>95000000</v>
      </c>
      <c r="M33" s="2">
        <f t="shared" si="2"/>
        <v>1300000000</v>
      </c>
      <c r="N33" s="2">
        <f t="shared" si="2"/>
        <v>220000000</v>
      </c>
      <c r="O33" s="2">
        <f t="shared" si="2"/>
        <v>400000000</v>
      </c>
    </row>
    <row r="34" spans="1:15" x14ac:dyDescent="0.25">
      <c r="A34" s="2" t="s">
        <v>189</v>
      </c>
      <c r="B34" s="2">
        <v>5000000000</v>
      </c>
      <c r="C34" s="2">
        <v>2020</v>
      </c>
      <c r="D34" t="s">
        <v>3</v>
      </c>
      <c r="E34" s="2">
        <v>8700000</v>
      </c>
      <c r="F34" s="2">
        <v>10000000</v>
      </c>
      <c r="G34">
        <f>_xlfn.QUARTILE.INC(G3:G5,3)</f>
        <v>210000000</v>
      </c>
      <c r="H34" s="2">
        <v>40000000</v>
      </c>
      <c r="I34">
        <f>_xlfn.QUARTILE.INC(I3:I29,3)</f>
        <v>875000000</v>
      </c>
      <c r="J34" s="2">
        <f t="shared" ref="J34:O34" si="3">_xlfn.QUARTILE.INC(J3:J29,3)</f>
        <v>380000000</v>
      </c>
      <c r="K34" s="2">
        <f t="shared" si="3"/>
        <v>1300000000</v>
      </c>
      <c r="L34" s="2">
        <f t="shared" si="3"/>
        <v>95000000</v>
      </c>
      <c r="M34" s="2">
        <f t="shared" si="3"/>
        <v>1300000000</v>
      </c>
      <c r="N34" s="2">
        <f t="shared" si="3"/>
        <v>220000000</v>
      </c>
      <c r="O34" s="2">
        <f t="shared" si="3"/>
        <v>400000000</v>
      </c>
    </row>
    <row r="35" spans="1:15" x14ac:dyDescent="0.25">
      <c r="A35" s="2" t="s">
        <v>58</v>
      </c>
      <c r="B35" s="2">
        <v>3500000000</v>
      </c>
      <c r="C35" s="2">
        <v>2020</v>
      </c>
      <c r="D35" t="s">
        <v>0</v>
      </c>
      <c r="E35" s="2">
        <v>8700000</v>
      </c>
      <c r="F35" s="2">
        <v>10000000</v>
      </c>
      <c r="G35">
        <f>MAX(G3:G5)</f>
        <v>210000000</v>
      </c>
      <c r="H35" s="2">
        <v>40000000</v>
      </c>
      <c r="I35">
        <f>MAX(I3:I29)</f>
        <v>60000000000</v>
      </c>
      <c r="J35" s="2">
        <f t="shared" ref="J35:O35" si="4">MAX(J3:J29)</f>
        <v>380000000</v>
      </c>
      <c r="K35" s="2">
        <f t="shared" si="4"/>
        <v>1300000000</v>
      </c>
      <c r="L35" s="2">
        <f t="shared" si="4"/>
        <v>95000000</v>
      </c>
      <c r="M35" s="2">
        <f t="shared" si="4"/>
        <v>1300000000</v>
      </c>
      <c r="N35" s="2">
        <f t="shared" si="4"/>
        <v>220000000</v>
      </c>
      <c r="O35" s="2">
        <f t="shared" si="4"/>
        <v>400000000</v>
      </c>
    </row>
    <row r="36" spans="1:15" x14ac:dyDescent="0.25">
      <c r="A36" s="2" t="s">
        <v>95</v>
      </c>
      <c r="B36" s="2">
        <v>380000000</v>
      </c>
      <c r="C36" s="2">
        <v>2021</v>
      </c>
    </row>
    <row r="37" spans="1:15" x14ac:dyDescent="0.25">
      <c r="A37" s="2" t="s">
        <v>61</v>
      </c>
      <c r="B37" s="2">
        <v>1300000000</v>
      </c>
      <c r="C37" s="2">
        <v>2022</v>
      </c>
    </row>
    <row r="38" spans="1:15" x14ac:dyDescent="0.25">
      <c r="A38" s="2" t="s">
        <v>58</v>
      </c>
      <c r="B38" s="2">
        <v>100000000</v>
      </c>
      <c r="C38" s="2">
        <v>2022</v>
      </c>
    </row>
    <row r="39" spans="1:15" x14ac:dyDescent="0.25">
      <c r="A39" s="2" t="s">
        <v>158</v>
      </c>
      <c r="B39" s="2">
        <v>1300000000</v>
      </c>
      <c r="C39" s="2">
        <v>2022</v>
      </c>
    </row>
    <row r="40" spans="1:15" x14ac:dyDescent="0.25">
      <c r="A40" s="2" t="s">
        <v>144</v>
      </c>
      <c r="B40" s="2">
        <v>95000000</v>
      </c>
      <c r="C40" s="2">
        <v>2024</v>
      </c>
    </row>
    <row r="41" spans="1:15" x14ac:dyDescent="0.25">
      <c r="A41" s="2" t="s">
        <v>91</v>
      </c>
      <c r="B41" s="2">
        <v>1300000000</v>
      </c>
      <c r="C41" s="2">
        <v>2025</v>
      </c>
    </row>
    <row r="42" spans="1:15" x14ac:dyDescent="0.25">
      <c r="A42" s="2" t="s">
        <v>58</v>
      </c>
      <c r="B42" s="2">
        <v>220000000</v>
      </c>
      <c r="C42" s="2">
        <v>2026</v>
      </c>
    </row>
    <row r="43" spans="1:15" x14ac:dyDescent="0.25">
      <c r="A43" s="2" t="s">
        <v>58</v>
      </c>
      <c r="B43" s="2">
        <v>400000000</v>
      </c>
      <c r="C43" s="2">
        <v>2030</v>
      </c>
    </row>
  </sheetData>
  <sortState ref="A2:C43">
    <sortCondition ref="C2:C43"/>
  </sortState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59CEE-1176-4C99-BEF1-CC20E04030D0}">
  <dimension ref="A1:AD521"/>
  <sheetViews>
    <sheetView topLeftCell="M5" workbookViewId="0">
      <selection activeCell="S29" sqref="S29"/>
    </sheetView>
  </sheetViews>
  <sheetFormatPr baseColWidth="10" defaultRowHeight="15" x14ac:dyDescent="0.25"/>
  <cols>
    <col min="13" max="13" width="12" bestFit="1" customWidth="1"/>
    <col min="24" max="24" width="12" bestFit="1" customWidth="1"/>
    <col min="28" max="28" width="12" bestFit="1" customWidth="1"/>
  </cols>
  <sheetData>
    <row r="1" spans="1:29" x14ac:dyDescent="0.25">
      <c r="A1" s="2" t="s">
        <v>50</v>
      </c>
      <c r="B1" s="2">
        <v>5000</v>
      </c>
      <c r="C1" s="2">
        <v>1950</v>
      </c>
      <c r="E1" s="3">
        <v>1950</v>
      </c>
      <c r="F1" s="3">
        <v>1975</v>
      </c>
      <c r="G1" s="3">
        <v>1992</v>
      </c>
      <c r="H1" s="3">
        <v>2000</v>
      </c>
      <c r="I1" s="3">
        <v>2003</v>
      </c>
      <c r="J1" s="3">
        <v>2006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3">
        <v>2015</v>
      </c>
      <c r="R1" s="3">
        <v>2016</v>
      </c>
      <c r="S1" s="3">
        <v>2017</v>
      </c>
      <c r="T1" s="3">
        <v>2018</v>
      </c>
      <c r="U1" s="3">
        <v>2019</v>
      </c>
      <c r="V1" s="3">
        <v>2020</v>
      </c>
      <c r="W1" s="3">
        <v>2021</v>
      </c>
      <c r="X1" s="3">
        <v>2022</v>
      </c>
      <c r="Y1" s="3">
        <v>2023</v>
      </c>
      <c r="Z1" s="3">
        <v>2024</v>
      </c>
      <c r="AA1" s="3">
        <v>2025</v>
      </c>
      <c r="AB1" s="3">
        <v>2030</v>
      </c>
      <c r="AC1" s="3">
        <v>2050</v>
      </c>
    </row>
    <row r="2" spans="1:29" x14ac:dyDescent="0.25">
      <c r="A2" s="2" t="s">
        <v>50</v>
      </c>
      <c r="B2" s="2">
        <v>5000</v>
      </c>
      <c r="C2" s="2">
        <v>1950</v>
      </c>
      <c r="E2" s="2">
        <v>5000</v>
      </c>
      <c r="F2" s="2">
        <v>10000</v>
      </c>
      <c r="G2" s="2">
        <v>100000000</v>
      </c>
      <c r="H2" s="2">
        <v>500000000</v>
      </c>
      <c r="I2" s="2">
        <v>500000000</v>
      </c>
      <c r="J2" s="2">
        <v>2000000000</v>
      </c>
      <c r="K2" s="2">
        <v>2500000000</v>
      </c>
      <c r="L2" s="2">
        <v>12500000000</v>
      </c>
      <c r="M2" s="2">
        <v>2000000000</v>
      </c>
      <c r="N2" s="2">
        <v>8700000000</v>
      </c>
      <c r="O2" s="2">
        <v>11200000000</v>
      </c>
      <c r="P2" s="2">
        <v>7000000000</v>
      </c>
      <c r="Q2" s="2">
        <v>4900000000</v>
      </c>
      <c r="R2" s="2">
        <v>25000000000</v>
      </c>
      <c r="S2" s="2">
        <v>13000000000</v>
      </c>
      <c r="T2" s="2">
        <v>34800000000</v>
      </c>
      <c r="U2" s="2">
        <v>19400000000</v>
      </c>
      <c r="V2" s="2">
        <v>25000000000</v>
      </c>
      <c r="W2" s="2">
        <v>23200000000</v>
      </c>
      <c r="X2" s="2">
        <v>36400000000</v>
      </c>
      <c r="Y2" s="2">
        <v>27900000000</v>
      </c>
      <c r="Z2" s="2">
        <v>30900000000</v>
      </c>
      <c r="AA2" s="2">
        <v>50000000000</v>
      </c>
      <c r="AB2" s="2">
        <v>500000000000</v>
      </c>
      <c r="AC2" s="2">
        <v>100000000000</v>
      </c>
    </row>
    <row r="3" spans="1:29" x14ac:dyDescent="0.25">
      <c r="A3" s="2" t="s">
        <v>50</v>
      </c>
      <c r="B3" s="2">
        <v>10000</v>
      </c>
      <c r="C3" s="2">
        <v>1975</v>
      </c>
      <c r="E3" s="2">
        <v>5000</v>
      </c>
      <c r="F3" s="2">
        <v>10000</v>
      </c>
      <c r="I3" s="2">
        <v>500000000</v>
      </c>
      <c r="J3" s="2">
        <v>2000000000</v>
      </c>
      <c r="K3" s="2">
        <v>2500000000</v>
      </c>
      <c r="L3" s="2">
        <v>2000000000</v>
      </c>
      <c r="M3" s="2">
        <v>9000000000</v>
      </c>
      <c r="N3" s="2">
        <v>4000000000</v>
      </c>
      <c r="O3" s="2">
        <v>11200000000</v>
      </c>
      <c r="P3" s="2">
        <v>14400000000</v>
      </c>
      <c r="Q3" s="2">
        <v>15000000000</v>
      </c>
      <c r="R3" s="2">
        <v>6380000000</v>
      </c>
      <c r="S3" s="2">
        <v>22900000000</v>
      </c>
      <c r="T3" s="2">
        <v>8400000000</v>
      </c>
      <c r="U3" s="2">
        <v>42100000000</v>
      </c>
      <c r="V3" s="2">
        <v>7500000000</v>
      </c>
      <c r="W3" s="2">
        <v>28000000000</v>
      </c>
      <c r="X3" s="2">
        <v>2100000000</v>
      </c>
      <c r="Y3" s="2">
        <v>51000000000</v>
      </c>
      <c r="Z3" s="2">
        <v>61000000000</v>
      </c>
      <c r="AA3" s="2">
        <v>50000000000</v>
      </c>
      <c r="AB3" s="2">
        <v>500000000000</v>
      </c>
      <c r="AC3" s="2">
        <v>100000000000</v>
      </c>
    </row>
    <row r="4" spans="1:29" x14ac:dyDescent="0.25">
      <c r="A4" s="2" t="s">
        <v>50</v>
      </c>
      <c r="B4" s="2">
        <v>10000</v>
      </c>
      <c r="C4" s="2">
        <v>1975</v>
      </c>
      <c r="I4" s="2">
        <v>500000000</v>
      </c>
      <c r="J4" s="2">
        <v>2000000000</v>
      </c>
      <c r="L4" s="2">
        <v>12500000000</v>
      </c>
      <c r="M4" s="2">
        <v>1900000</v>
      </c>
      <c r="N4" s="2">
        <v>8700000000</v>
      </c>
      <c r="O4" s="2">
        <v>11200000000</v>
      </c>
      <c r="P4" s="2">
        <v>14200000000</v>
      </c>
      <c r="Q4" s="2">
        <v>14400000000</v>
      </c>
      <c r="R4" s="2">
        <v>400000000</v>
      </c>
      <c r="S4" s="2">
        <v>16400000000</v>
      </c>
      <c r="T4" s="2">
        <v>17800000000</v>
      </c>
      <c r="U4" s="2">
        <v>42100000000</v>
      </c>
      <c r="V4" s="2">
        <v>30000000000</v>
      </c>
      <c r="W4" s="2">
        <v>16000000000</v>
      </c>
      <c r="X4" s="2">
        <v>25400000000</v>
      </c>
      <c r="Y4" s="2">
        <v>51110000000</v>
      </c>
      <c r="Z4" s="2">
        <v>62120000000</v>
      </c>
      <c r="AA4" s="2">
        <v>27000000000</v>
      </c>
      <c r="AB4" s="2">
        <v>500000000000</v>
      </c>
      <c r="AC4" s="2">
        <v>100000000000</v>
      </c>
    </row>
    <row r="5" spans="1:29" x14ac:dyDescent="0.25">
      <c r="A5" s="2" t="s">
        <v>50</v>
      </c>
      <c r="B5" s="2">
        <v>100000000</v>
      </c>
      <c r="C5" s="2">
        <v>1992</v>
      </c>
      <c r="I5" s="2">
        <v>500000000</v>
      </c>
      <c r="J5" s="2">
        <v>6000000000</v>
      </c>
      <c r="L5" s="2">
        <v>12500000000</v>
      </c>
      <c r="N5" s="2">
        <v>8700000000</v>
      </c>
      <c r="O5" s="2">
        <v>11200000000</v>
      </c>
      <c r="P5" s="2">
        <v>14400000000</v>
      </c>
      <c r="Q5" s="2">
        <v>5000000000</v>
      </c>
      <c r="R5" s="2">
        <v>15000000000</v>
      </c>
      <c r="S5" s="2">
        <v>16000000000</v>
      </c>
      <c r="T5" s="2">
        <v>17000000000</v>
      </c>
      <c r="U5" s="2">
        <v>42100000000</v>
      </c>
      <c r="V5" s="2">
        <v>50000000000</v>
      </c>
      <c r="W5" s="2">
        <v>28000000000</v>
      </c>
      <c r="X5" s="2">
        <v>50000000000</v>
      </c>
      <c r="Y5" s="2">
        <v>51100000000</v>
      </c>
      <c r="Z5" s="2">
        <v>75400000000</v>
      </c>
      <c r="AA5" s="2">
        <v>500000000000</v>
      </c>
    </row>
    <row r="6" spans="1:29" x14ac:dyDescent="0.25">
      <c r="A6" s="2" t="s">
        <v>50</v>
      </c>
      <c r="B6" s="2">
        <v>500000000</v>
      </c>
      <c r="C6" s="2">
        <v>2000</v>
      </c>
      <c r="I6" s="2">
        <v>500000000</v>
      </c>
      <c r="J6" s="2">
        <v>2000000000</v>
      </c>
      <c r="L6" s="2">
        <v>12500000000</v>
      </c>
      <c r="N6" s="2">
        <v>8700000000</v>
      </c>
      <c r="O6" s="2">
        <v>3030000000</v>
      </c>
      <c r="P6" s="2">
        <v>14400000000</v>
      </c>
      <c r="Q6" s="2">
        <v>25000000000</v>
      </c>
      <c r="R6" s="2">
        <v>12000000000</v>
      </c>
      <c r="S6" s="2">
        <v>28400000000</v>
      </c>
      <c r="T6" s="2">
        <v>34800000000</v>
      </c>
      <c r="U6" s="2">
        <v>42100000000</v>
      </c>
      <c r="V6" s="2">
        <v>50000000000</v>
      </c>
      <c r="W6" s="2">
        <v>28000000000</v>
      </c>
      <c r="X6" s="2">
        <v>134000000000</v>
      </c>
      <c r="Y6" s="2">
        <v>51110000000</v>
      </c>
      <c r="Z6" s="2">
        <v>227000000</v>
      </c>
      <c r="AA6" s="2">
        <v>27000000000</v>
      </c>
    </row>
    <row r="7" spans="1:29" x14ac:dyDescent="0.25">
      <c r="A7" s="2" t="s">
        <v>50</v>
      </c>
      <c r="B7" s="2">
        <v>500000000</v>
      </c>
      <c r="C7" s="2">
        <v>2003</v>
      </c>
      <c r="I7" s="2">
        <v>500000000</v>
      </c>
      <c r="J7" s="2">
        <v>2000000000</v>
      </c>
      <c r="L7" s="2">
        <v>12500000000</v>
      </c>
      <c r="N7" s="2">
        <v>9000000000</v>
      </c>
      <c r="O7" s="2">
        <v>11200000000</v>
      </c>
      <c r="P7" s="2">
        <v>3750000000</v>
      </c>
      <c r="Q7" s="2">
        <v>13900000000</v>
      </c>
      <c r="R7" s="2">
        <v>22900000000</v>
      </c>
      <c r="S7" s="2">
        <v>28400000000</v>
      </c>
      <c r="T7" s="2">
        <v>34800000000</v>
      </c>
      <c r="U7" s="2">
        <v>42100000000</v>
      </c>
      <c r="V7" s="2">
        <v>38500000000</v>
      </c>
      <c r="W7" s="2">
        <v>28000000000</v>
      </c>
      <c r="X7" s="2">
        <v>14000000000</v>
      </c>
      <c r="Y7" s="2">
        <v>51110000000</v>
      </c>
      <c r="Z7" s="2">
        <v>62100000000</v>
      </c>
      <c r="AA7" s="2">
        <v>34200000000</v>
      </c>
      <c r="AB7">
        <f>_xlfn.QUARTILE.INC(AA2:AA38,)</f>
        <v>1300000000</v>
      </c>
    </row>
    <row r="8" spans="1:29" x14ac:dyDescent="0.25">
      <c r="A8" s="2" t="s">
        <v>50</v>
      </c>
      <c r="B8" s="2">
        <v>500000000</v>
      </c>
      <c r="C8" s="2">
        <v>2003</v>
      </c>
      <c r="I8" s="2">
        <v>500000000</v>
      </c>
      <c r="J8" s="2">
        <v>2000000000</v>
      </c>
      <c r="L8" s="2">
        <v>20000000000</v>
      </c>
      <c r="N8" s="2">
        <v>8700000000</v>
      </c>
      <c r="O8" s="2">
        <v>10700000000</v>
      </c>
      <c r="P8" s="2">
        <v>14400000000</v>
      </c>
      <c r="Q8" s="2">
        <v>1900000000</v>
      </c>
      <c r="R8" s="2">
        <v>22900000000</v>
      </c>
      <c r="S8" s="2">
        <v>28400000000</v>
      </c>
      <c r="T8" s="2">
        <v>34800000000</v>
      </c>
      <c r="U8" s="2">
        <v>42100000000</v>
      </c>
      <c r="V8" s="2">
        <v>50000000000</v>
      </c>
      <c r="W8" s="2">
        <v>28000000000</v>
      </c>
      <c r="X8" s="2">
        <v>42000000000</v>
      </c>
      <c r="Z8" s="2">
        <v>62120000000</v>
      </c>
      <c r="AA8" s="2">
        <v>500000000000</v>
      </c>
      <c r="AB8">
        <f>MEDIAN(AA2:AA38)</f>
        <v>75000000000</v>
      </c>
    </row>
    <row r="9" spans="1:29" x14ac:dyDescent="0.25">
      <c r="A9" s="2" t="s">
        <v>46</v>
      </c>
      <c r="B9" s="2">
        <v>500000000</v>
      </c>
      <c r="C9" s="2">
        <v>2003</v>
      </c>
      <c r="I9" s="2">
        <v>500000</v>
      </c>
      <c r="N9" s="2">
        <v>8700000000</v>
      </c>
      <c r="P9" s="2">
        <v>10000000000</v>
      </c>
      <c r="Q9" s="2">
        <v>18200000000</v>
      </c>
      <c r="R9" s="2">
        <v>6400000000</v>
      </c>
      <c r="S9" s="2">
        <v>28400000000</v>
      </c>
      <c r="T9" s="2">
        <v>8400000000</v>
      </c>
      <c r="U9" s="2">
        <v>26000000000</v>
      </c>
      <c r="V9" s="2">
        <v>28000000000</v>
      </c>
      <c r="W9" s="2">
        <v>35000000000</v>
      </c>
      <c r="X9" s="2">
        <v>42620000000</v>
      </c>
      <c r="AA9" s="2">
        <v>75440000000</v>
      </c>
      <c r="AB9">
        <f>_xlfn.QUARTILE.INC(AA2:AA38,)</f>
        <v>1300000000</v>
      </c>
    </row>
    <row r="10" spans="1:29" x14ac:dyDescent="0.25">
      <c r="A10" s="2" t="s">
        <v>50</v>
      </c>
      <c r="B10" s="2">
        <v>500000000</v>
      </c>
      <c r="C10" s="2">
        <v>2003</v>
      </c>
      <c r="P10" s="2">
        <v>13700000000</v>
      </c>
      <c r="Q10" s="2">
        <v>18200000000</v>
      </c>
      <c r="R10" s="2">
        <v>22900000000</v>
      </c>
      <c r="S10" s="2">
        <v>20000000000</v>
      </c>
      <c r="T10" s="2">
        <v>34800000000</v>
      </c>
      <c r="U10" s="2">
        <v>26660000000</v>
      </c>
      <c r="V10" s="2">
        <v>50000000000</v>
      </c>
      <c r="W10" s="2">
        <v>35820000000</v>
      </c>
      <c r="X10" s="2">
        <v>18000000000</v>
      </c>
      <c r="AA10" s="2">
        <v>75440000000</v>
      </c>
    </row>
    <row r="11" spans="1:29" x14ac:dyDescent="0.25">
      <c r="A11" s="2" t="s">
        <v>50</v>
      </c>
      <c r="B11" s="2">
        <v>500000000</v>
      </c>
      <c r="C11" s="2">
        <v>2003</v>
      </c>
      <c r="P11" s="2">
        <v>10000000000</v>
      </c>
      <c r="Q11" s="2">
        <v>25000000000</v>
      </c>
      <c r="R11" s="2">
        <v>2000000000</v>
      </c>
      <c r="S11" s="2">
        <v>28400000000</v>
      </c>
      <c r="T11" s="2">
        <v>22000000000</v>
      </c>
      <c r="U11" s="2">
        <v>42100000000</v>
      </c>
      <c r="V11" s="2">
        <v>38000000000</v>
      </c>
      <c r="W11" s="2">
        <v>28000000000</v>
      </c>
      <c r="X11" s="2">
        <v>14000000000</v>
      </c>
      <c r="AA11" s="2">
        <v>500000000000</v>
      </c>
    </row>
    <row r="12" spans="1:29" x14ac:dyDescent="0.25">
      <c r="A12" s="2" t="s">
        <v>50</v>
      </c>
      <c r="B12" s="2">
        <v>500000000</v>
      </c>
      <c r="C12" s="2">
        <v>2003</v>
      </c>
      <c r="Q12" s="2">
        <v>18200000000</v>
      </c>
      <c r="R12" s="2">
        <v>6380000000</v>
      </c>
      <c r="S12" s="2">
        <v>10000000000</v>
      </c>
      <c r="T12" s="2">
        <v>34800000000</v>
      </c>
      <c r="U12" s="2">
        <v>42100000000</v>
      </c>
      <c r="V12" s="2">
        <v>50000000000</v>
      </c>
      <c r="W12" s="2">
        <v>16000000000</v>
      </c>
      <c r="X12" s="2">
        <v>29000000000</v>
      </c>
      <c r="AA12" s="2">
        <v>25000000000</v>
      </c>
    </row>
    <row r="13" spans="1:29" x14ac:dyDescent="0.25">
      <c r="A13" s="2" t="s">
        <v>50</v>
      </c>
      <c r="B13" s="2">
        <v>500000000</v>
      </c>
      <c r="C13" s="2">
        <v>2003</v>
      </c>
      <c r="Q13" s="2">
        <v>18200000000</v>
      </c>
      <c r="R13" s="2">
        <v>22900000000</v>
      </c>
      <c r="S13" s="2">
        <v>1400000000</v>
      </c>
      <c r="T13" s="2">
        <v>23400000000</v>
      </c>
      <c r="U13" s="2">
        <v>22000000000</v>
      </c>
      <c r="V13" s="2">
        <v>25000000000</v>
      </c>
      <c r="W13" s="2">
        <v>28000000000</v>
      </c>
      <c r="X13" s="2">
        <v>42600000000</v>
      </c>
      <c r="AA13" s="2">
        <v>75400000000</v>
      </c>
    </row>
    <row r="14" spans="1:29" x14ac:dyDescent="0.25">
      <c r="A14" s="2" t="s">
        <v>50</v>
      </c>
      <c r="B14" s="2">
        <v>500000</v>
      </c>
      <c r="C14" s="2">
        <v>2003</v>
      </c>
      <c r="Q14" s="2">
        <v>15000000000</v>
      </c>
      <c r="R14" s="2">
        <v>17000000000</v>
      </c>
      <c r="S14" s="2">
        <v>20300000000</v>
      </c>
      <c r="T14" s="2">
        <v>8400000000</v>
      </c>
      <c r="U14" s="2">
        <v>26600000000</v>
      </c>
      <c r="V14" s="2">
        <v>50000000000</v>
      </c>
      <c r="W14" s="2">
        <v>26000000000</v>
      </c>
      <c r="X14" s="2">
        <v>36400000000</v>
      </c>
      <c r="AA14" s="2">
        <v>75000000000</v>
      </c>
    </row>
    <row r="15" spans="1:29" x14ac:dyDescent="0.25">
      <c r="A15" s="2" t="s">
        <v>49</v>
      </c>
      <c r="B15" s="2">
        <v>2000000000</v>
      </c>
      <c r="C15" s="2">
        <v>2006</v>
      </c>
      <c r="Q15" s="2">
        <v>15000000000</v>
      </c>
      <c r="R15" s="2">
        <v>15000000000</v>
      </c>
      <c r="S15" s="2">
        <v>8400000000</v>
      </c>
      <c r="T15" s="2">
        <v>5000000000</v>
      </c>
      <c r="U15" s="2">
        <v>26660000000</v>
      </c>
      <c r="V15" s="2">
        <v>25000000000</v>
      </c>
      <c r="W15" s="2">
        <v>35800000000</v>
      </c>
      <c r="X15" s="2">
        <v>42620000000</v>
      </c>
      <c r="AA15" s="2">
        <v>75440000000</v>
      </c>
    </row>
    <row r="16" spans="1:29" x14ac:dyDescent="0.25">
      <c r="A16" s="2" t="s">
        <v>46</v>
      </c>
      <c r="B16" s="2">
        <v>2000000000</v>
      </c>
      <c r="C16" s="2">
        <v>2006</v>
      </c>
      <c r="Q16" s="2">
        <v>4880000000</v>
      </c>
      <c r="R16" s="2">
        <v>22900000000</v>
      </c>
      <c r="S16" s="2">
        <v>1000000000000</v>
      </c>
      <c r="T16" s="2">
        <v>8400000000</v>
      </c>
      <c r="U16" s="2">
        <v>22500000000</v>
      </c>
      <c r="V16" s="2">
        <v>200000000000</v>
      </c>
      <c r="W16" s="2">
        <v>35820000000</v>
      </c>
      <c r="X16" s="2">
        <v>134000000000</v>
      </c>
      <c r="AA16" s="2">
        <v>27000000000</v>
      </c>
    </row>
    <row r="17" spans="1:27" x14ac:dyDescent="0.25">
      <c r="A17" s="2" t="s">
        <v>46</v>
      </c>
      <c r="B17" s="2">
        <v>2000000000</v>
      </c>
      <c r="C17" s="2">
        <v>2006</v>
      </c>
      <c r="Q17" s="2">
        <v>6000000000</v>
      </c>
      <c r="R17" s="2">
        <v>17700000000</v>
      </c>
      <c r="S17" s="2">
        <v>17500000000</v>
      </c>
      <c r="T17" s="2">
        <v>20000000000</v>
      </c>
      <c r="U17" s="2">
        <v>26660000000</v>
      </c>
      <c r="V17" s="2">
        <v>34000000000</v>
      </c>
      <c r="W17" s="2">
        <v>35820000000</v>
      </c>
      <c r="AA17" s="2">
        <v>80000000000</v>
      </c>
    </row>
    <row r="18" spans="1:27" x14ac:dyDescent="0.25">
      <c r="A18" s="2" t="s">
        <v>50</v>
      </c>
      <c r="B18" s="2">
        <v>6000000000</v>
      </c>
      <c r="C18" s="2">
        <v>2006</v>
      </c>
      <c r="Q18" s="2">
        <v>25000000000</v>
      </c>
      <c r="R18" s="2">
        <v>15000000000</v>
      </c>
      <c r="S18" s="2">
        <v>8400000000</v>
      </c>
      <c r="T18" s="2">
        <v>34800000000</v>
      </c>
      <c r="U18" s="2">
        <v>42100000000</v>
      </c>
      <c r="V18" s="2">
        <v>50000000000</v>
      </c>
      <c r="W18" s="2">
        <v>28000000000</v>
      </c>
      <c r="AA18" s="2">
        <v>50000000000</v>
      </c>
    </row>
    <row r="19" spans="1:27" x14ac:dyDescent="0.25">
      <c r="A19" s="2" t="s">
        <v>181</v>
      </c>
      <c r="B19" s="2">
        <v>2000000000</v>
      </c>
      <c r="C19" s="2">
        <v>2006</v>
      </c>
      <c r="Q19" s="2">
        <v>15000000000</v>
      </c>
      <c r="R19" s="2">
        <v>16000000000</v>
      </c>
      <c r="S19" s="2">
        <v>20350000000</v>
      </c>
      <c r="V19" s="2">
        <v>50000000000</v>
      </c>
      <c r="W19" s="2">
        <v>28000000000</v>
      </c>
      <c r="AA19" s="2">
        <v>75400000000</v>
      </c>
    </row>
    <row r="20" spans="1:27" x14ac:dyDescent="0.25">
      <c r="A20" s="2" t="s">
        <v>46</v>
      </c>
      <c r="B20" s="2">
        <v>2000000000</v>
      </c>
      <c r="C20" s="2">
        <v>2006</v>
      </c>
      <c r="Q20" s="2">
        <v>15000000000</v>
      </c>
      <c r="R20" s="2">
        <v>4900000000</v>
      </c>
      <c r="V20" s="2">
        <v>50100000000</v>
      </c>
      <c r="W20" s="2">
        <v>28000000000000</v>
      </c>
      <c r="AA20" s="2">
        <v>75440000000</v>
      </c>
    </row>
    <row r="21" spans="1:27" x14ac:dyDescent="0.25">
      <c r="A21" s="2" t="s">
        <v>50</v>
      </c>
      <c r="B21" s="2">
        <v>2000000000</v>
      </c>
      <c r="C21" s="2">
        <v>2006</v>
      </c>
      <c r="Q21" s="2">
        <v>18200000000</v>
      </c>
      <c r="R21" s="2">
        <v>6400000000</v>
      </c>
      <c r="V21" s="2">
        <v>25000000000</v>
      </c>
      <c r="AA21" s="2">
        <v>50000000000</v>
      </c>
    </row>
    <row r="22" spans="1:27" x14ac:dyDescent="0.25">
      <c r="A22" s="2" t="s">
        <v>50</v>
      </c>
      <c r="B22" s="2">
        <v>2500000000</v>
      </c>
      <c r="C22" s="2">
        <v>2009</v>
      </c>
      <c r="Q22" s="2">
        <v>25000000000</v>
      </c>
      <c r="R22" s="2">
        <v>6380000000</v>
      </c>
      <c r="V22" s="2">
        <v>50000000000</v>
      </c>
      <c r="AA22" s="2">
        <v>50000000000</v>
      </c>
    </row>
    <row r="23" spans="1:27" x14ac:dyDescent="0.25">
      <c r="A23" s="2" t="s">
        <v>50</v>
      </c>
      <c r="B23" s="2">
        <v>2500000000</v>
      </c>
      <c r="C23" s="2">
        <v>2009</v>
      </c>
      <c r="Q23" s="2">
        <v>4900000000</v>
      </c>
      <c r="R23" s="2">
        <v>15000000000</v>
      </c>
      <c r="V23" s="2">
        <v>26000000000</v>
      </c>
      <c r="AA23" s="2">
        <v>75400000000</v>
      </c>
    </row>
    <row r="24" spans="1:27" x14ac:dyDescent="0.25">
      <c r="A24" s="2" t="s">
        <v>50</v>
      </c>
      <c r="B24" s="2">
        <v>12500000000</v>
      </c>
      <c r="C24" s="2">
        <v>2010</v>
      </c>
      <c r="Q24" s="2">
        <v>26000000000</v>
      </c>
      <c r="R24" s="2">
        <v>6400000000</v>
      </c>
      <c r="V24" s="2">
        <v>23000000000</v>
      </c>
      <c r="AA24" s="2">
        <v>75400000000</v>
      </c>
    </row>
    <row r="25" spans="1:27" x14ac:dyDescent="0.25">
      <c r="A25" s="2" t="s">
        <v>50</v>
      </c>
      <c r="B25" s="2">
        <v>2000000000</v>
      </c>
      <c r="C25" s="2">
        <v>2010</v>
      </c>
      <c r="Q25" s="2">
        <v>25000000000</v>
      </c>
      <c r="R25" s="2">
        <v>50000000000</v>
      </c>
      <c r="V25" s="2">
        <v>50000000000</v>
      </c>
      <c r="AA25" s="2">
        <v>50000000000</v>
      </c>
    </row>
    <row r="26" spans="1:27" x14ac:dyDescent="0.25">
      <c r="A26" s="2" t="s">
        <v>46</v>
      </c>
      <c r="B26" s="2">
        <v>12500000000</v>
      </c>
      <c r="C26" s="2">
        <v>2010</v>
      </c>
      <c r="Q26" s="2">
        <v>15400000000</v>
      </c>
      <c r="R26" s="2">
        <v>6400000000</v>
      </c>
      <c r="V26" s="2">
        <v>50000000000</v>
      </c>
      <c r="AA26" s="2">
        <v>25000000000</v>
      </c>
    </row>
    <row r="27" spans="1:27" x14ac:dyDescent="0.25">
      <c r="A27" s="2" t="s">
        <v>50</v>
      </c>
      <c r="B27" s="2">
        <v>12500000000</v>
      </c>
      <c r="C27" s="2">
        <v>2010</v>
      </c>
      <c r="Q27" s="2">
        <v>10000000000</v>
      </c>
      <c r="R27" s="2">
        <v>6400000000</v>
      </c>
      <c r="V27" s="2">
        <v>50000000000</v>
      </c>
      <c r="AA27" s="2">
        <v>5800000000</v>
      </c>
    </row>
    <row r="28" spans="1:27" x14ac:dyDescent="0.25">
      <c r="A28" s="2" t="s">
        <v>50</v>
      </c>
      <c r="B28" s="2">
        <v>12500000000</v>
      </c>
      <c r="C28" s="2">
        <v>2010</v>
      </c>
      <c r="Q28" s="2">
        <v>4900000000</v>
      </c>
      <c r="R28" s="2">
        <v>15410000000</v>
      </c>
      <c r="V28" s="2">
        <v>50000000000</v>
      </c>
      <c r="AA28" s="2">
        <v>1300000000</v>
      </c>
    </row>
    <row r="29" spans="1:27" x14ac:dyDescent="0.25">
      <c r="A29" s="2" t="s">
        <v>50</v>
      </c>
      <c r="B29" s="2">
        <v>12500000000</v>
      </c>
      <c r="C29" s="2">
        <v>2010</v>
      </c>
      <c r="Q29" s="2">
        <v>15000000000</v>
      </c>
      <c r="R29" s="2">
        <v>6400000000</v>
      </c>
      <c r="V29" s="2">
        <v>25000000000</v>
      </c>
      <c r="AA29" s="2">
        <v>5600000000</v>
      </c>
    </row>
    <row r="30" spans="1:27" x14ac:dyDescent="0.25">
      <c r="A30" s="2" t="s">
        <v>46</v>
      </c>
      <c r="B30" s="2">
        <v>20000000000</v>
      </c>
      <c r="C30" s="2">
        <v>2010</v>
      </c>
      <c r="Q30" s="2">
        <v>12500000000</v>
      </c>
      <c r="V30" s="2">
        <v>50000000000</v>
      </c>
      <c r="AA30" s="2">
        <v>1400000000</v>
      </c>
    </row>
    <row r="31" spans="1:27" x14ac:dyDescent="0.25">
      <c r="A31" s="2" t="s">
        <v>50</v>
      </c>
      <c r="B31" s="2">
        <v>2000000000</v>
      </c>
      <c r="C31" s="2">
        <v>2011</v>
      </c>
      <c r="Q31" s="2">
        <v>10000000000</v>
      </c>
      <c r="V31" s="2">
        <v>50000000000</v>
      </c>
      <c r="AA31" s="2">
        <v>10900000000</v>
      </c>
    </row>
    <row r="32" spans="1:27" x14ac:dyDescent="0.25">
      <c r="A32" s="2" t="s">
        <v>46</v>
      </c>
      <c r="B32" s="2">
        <v>9000000000</v>
      </c>
      <c r="C32" s="2">
        <v>2011</v>
      </c>
      <c r="Q32" s="2">
        <v>4920000000</v>
      </c>
      <c r="V32" s="2">
        <v>50000000000</v>
      </c>
      <c r="AA32" s="2">
        <v>75440000000</v>
      </c>
    </row>
    <row r="33" spans="1:27" x14ac:dyDescent="0.25">
      <c r="A33" s="2" t="s">
        <v>46</v>
      </c>
      <c r="B33" s="2">
        <v>1900000</v>
      </c>
      <c r="C33" s="2">
        <v>2011</v>
      </c>
      <c r="Q33" s="2">
        <v>1900000000</v>
      </c>
      <c r="V33" s="2">
        <v>50000000000</v>
      </c>
      <c r="AA33" s="2">
        <v>50000000000</v>
      </c>
    </row>
    <row r="34" spans="1:27" x14ac:dyDescent="0.25">
      <c r="A34" s="2" t="s">
        <v>50</v>
      </c>
      <c r="B34" s="2">
        <v>8700000000</v>
      </c>
      <c r="C34" s="2">
        <v>2012</v>
      </c>
      <c r="Q34" s="2">
        <v>18000000000</v>
      </c>
      <c r="V34" s="2">
        <v>20000000000</v>
      </c>
      <c r="AA34" s="2">
        <v>75440000000</v>
      </c>
    </row>
    <row r="35" spans="1:27" x14ac:dyDescent="0.25">
      <c r="A35" s="2" t="s">
        <v>50</v>
      </c>
      <c r="B35" s="2">
        <v>4000000000</v>
      </c>
      <c r="C35" s="2">
        <v>2012</v>
      </c>
      <c r="Q35" s="2">
        <v>15000000000</v>
      </c>
      <c r="V35" s="2">
        <v>45000000000</v>
      </c>
      <c r="AA35" s="2">
        <v>75000000000</v>
      </c>
    </row>
    <row r="36" spans="1:27" x14ac:dyDescent="0.25">
      <c r="A36" s="2" t="s">
        <v>50</v>
      </c>
      <c r="B36" s="2">
        <v>8700000000</v>
      </c>
      <c r="C36" s="2">
        <v>2012</v>
      </c>
      <c r="Q36" s="2">
        <v>4900000000</v>
      </c>
      <c r="V36" s="2">
        <v>30700000000</v>
      </c>
      <c r="AA36" s="2">
        <v>75400000000</v>
      </c>
    </row>
    <row r="37" spans="1:27" x14ac:dyDescent="0.25">
      <c r="A37" s="2" t="s">
        <v>50</v>
      </c>
      <c r="B37" s="2">
        <v>8700000000</v>
      </c>
      <c r="C37" s="2">
        <v>2012</v>
      </c>
      <c r="Q37" s="2">
        <v>15000000000000</v>
      </c>
      <c r="V37" s="2">
        <v>8400000000</v>
      </c>
      <c r="AA37" s="2">
        <v>75400000000</v>
      </c>
    </row>
    <row r="38" spans="1:27" x14ac:dyDescent="0.25">
      <c r="A38" s="2" t="s">
        <v>50</v>
      </c>
      <c r="B38" s="2">
        <v>8700000000</v>
      </c>
      <c r="C38" s="2">
        <v>2012</v>
      </c>
      <c r="V38" s="2">
        <v>50000000000</v>
      </c>
      <c r="AA38" s="2">
        <v>78000000000</v>
      </c>
    </row>
    <row r="39" spans="1:27" x14ac:dyDescent="0.25">
      <c r="A39" s="2" t="s">
        <v>50</v>
      </c>
      <c r="B39" s="2">
        <v>9000000000</v>
      </c>
      <c r="C39" s="2">
        <v>2012</v>
      </c>
      <c r="V39" s="2">
        <v>50000000000</v>
      </c>
    </row>
    <row r="40" spans="1:27" x14ac:dyDescent="0.25">
      <c r="A40" s="2" t="s">
        <v>46</v>
      </c>
      <c r="B40" s="2">
        <v>8700000000</v>
      </c>
      <c r="C40" s="2">
        <v>2012</v>
      </c>
      <c r="V40" s="2">
        <v>20800000000</v>
      </c>
    </row>
    <row r="41" spans="1:27" x14ac:dyDescent="0.25">
      <c r="A41" s="2" t="s">
        <v>46</v>
      </c>
      <c r="B41" s="2">
        <v>8700000000</v>
      </c>
      <c r="C41" s="2">
        <v>2012</v>
      </c>
      <c r="V41" s="2">
        <v>25000000000</v>
      </c>
    </row>
    <row r="42" spans="1:27" x14ac:dyDescent="0.25">
      <c r="A42" s="2" t="s">
        <v>50</v>
      </c>
      <c r="B42" s="2">
        <v>11200000000</v>
      </c>
      <c r="C42" s="2">
        <v>2013</v>
      </c>
      <c r="V42" s="2">
        <v>50000000000</v>
      </c>
    </row>
    <row r="43" spans="1:27" x14ac:dyDescent="0.25">
      <c r="A43" s="2" t="s">
        <v>50</v>
      </c>
      <c r="B43" s="2">
        <v>11200000000</v>
      </c>
      <c r="C43" s="2">
        <v>2013</v>
      </c>
      <c r="V43" s="2">
        <v>26000000000</v>
      </c>
    </row>
    <row r="44" spans="1:27" x14ac:dyDescent="0.25">
      <c r="A44" s="2" t="s">
        <v>50</v>
      </c>
      <c r="B44" s="2">
        <v>11200000000</v>
      </c>
      <c r="C44" s="2">
        <v>2013</v>
      </c>
      <c r="V44" s="2">
        <v>26000000000</v>
      </c>
    </row>
    <row r="45" spans="1:27" x14ac:dyDescent="0.25">
      <c r="A45" s="2" t="s">
        <v>46</v>
      </c>
      <c r="B45" s="2">
        <v>11200000000</v>
      </c>
      <c r="C45" s="2">
        <v>2013</v>
      </c>
      <c r="V45" s="2">
        <v>50000000000</v>
      </c>
    </row>
    <row r="46" spans="1:27" x14ac:dyDescent="0.25">
      <c r="A46" s="2" t="s">
        <v>46</v>
      </c>
      <c r="B46" s="2">
        <v>3030000000</v>
      </c>
      <c r="C46" s="2">
        <v>2013</v>
      </c>
      <c r="V46" s="2">
        <v>200000000000</v>
      </c>
    </row>
    <row r="47" spans="1:27" x14ac:dyDescent="0.25">
      <c r="A47" s="2" t="s">
        <v>46</v>
      </c>
      <c r="B47" s="2">
        <v>11200000000</v>
      </c>
      <c r="C47" s="2">
        <v>2013</v>
      </c>
      <c r="V47" s="2">
        <v>212000000000</v>
      </c>
    </row>
    <row r="48" spans="1:27" x14ac:dyDescent="0.25">
      <c r="A48" s="2" t="s">
        <v>50</v>
      </c>
      <c r="B48" s="2">
        <v>10700000000</v>
      </c>
      <c r="C48" s="2">
        <v>2013</v>
      </c>
      <c r="V48" s="2">
        <v>50000000000</v>
      </c>
    </row>
    <row r="49" spans="1:22" x14ac:dyDescent="0.25">
      <c r="A49" s="2" t="s">
        <v>50</v>
      </c>
      <c r="B49" s="2">
        <v>7000000000</v>
      </c>
      <c r="C49" s="2">
        <v>2014</v>
      </c>
      <c r="V49" s="2">
        <v>20000000000</v>
      </c>
    </row>
    <row r="50" spans="1:22" x14ac:dyDescent="0.25">
      <c r="A50" s="2" t="s">
        <v>50</v>
      </c>
      <c r="B50" s="2">
        <v>14400000000</v>
      </c>
      <c r="C50" s="2">
        <v>2014</v>
      </c>
      <c r="V50" s="2">
        <v>24000000000</v>
      </c>
    </row>
    <row r="51" spans="1:22" x14ac:dyDescent="0.25">
      <c r="A51" s="2" t="s">
        <v>50</v>
      </c>
      <c r="B51" s="2">
        <v>14200000000</v>
      </c>
      <c r="C51" s="2">
        <v>2014</v>
      </c>
      <c r="V51" s="2">
        <v>30100000000</v>
      </c>
    </row>
    <row r="52" spans="1:22" x14ac:dyDescent="0.25">
      <c r="A52" s="2" t="s">
        <v>50</v>
      </c>
      <c r="B52" s="2">
        <v>14400000000</v>
      </c>
      <c r="C52" s="2">
        <v>2014</v>
      </c>
      <c r="V52" s="2">
        <v>50000000000</v>
      </c>
    </row>
    <row r="53" spans="1:22" x14ac:dyDescent="0.25">
      <c r="A53" s="2" t="s">
        <v>46</v>
      </c>
      <c r="B53" s="2">
        <v>14400000000</v>
      </c>
      <c r="C53" s="2">
        <v>2014</v>
      </c>
      <c r="V53" s="2">
        <v>25000000000</v>
      </c>
    </row>
    <row r="54" spans="1:22" x14ac:dyDescent="0.25">
      <c r="A54" s="2" t="s">
        <v>46</v>
      </c>
      <c r="B54" s="2">
        <v>3750000000</v>
      </c>
      <c r="C54" s="2">
        <v>2014</v>
      </c>
      <c r="V54" s="2">
        <v>21200000000</v>
      </c>
    </row>
    <row r="55" spans="1:22" x14ac:dyDescent="0.25">
      <c r="A55" s="2" t="s">
        <v>46</v>
      </c>
      <c r="B55" s="2">
        <v>14400000000</v>
      </c>
      <c r="C55" s="2">
        <v>2014</v>
      </c>
      <c r="V55" s="2">
        <v>25000000000</v>
      </c>
    </row>
    <row r="56" spans="1:22" x14ac:dyDescent="0.25">
      <c r="A56" s="2" t="s">
        <v>50</v>
      </c>
      <c r="B56" s="2">
        <v>10000000000</v>
      </c>
      <c r="C56" s="2">
        <v>2014</v>
      </c>
      <c r="V56" s="2">
        <v>25000000000</v>
      </c>
    </row>
    <row r="57" spans="1:22" x14ac:dyDescent="0.25">
      <c r="A57" s="2" t="s">
        <v>50</v>
      </c>
      <c r="B57" s="2">
        <v>13700000000</v>
      </c>
      <c r="C57" s="2">
        <v>2014</v>
      </c>
      <c r="V57" s="2">
        <v>30700000000</v>
      </c>
    </row>
    <row r="58" spans="1:22" x14ac:dyDescent="0.25">
      <c r="A58" s="2" t="s">
        <v>50</v>
      </c>
      <c r="B58" s="2">
        <v>10000000000</v>
      </c>
      <c r="C58" s="2">
        <v>2014</v>
      </c>
      <c r="V58" s="2">
        <v>50000000000</v>
      </c>
    </row>
    <row r="59" spans="1:22" x14ac:dyDescent="0.25">
      <c r="A59" s="2" t="s">
        <v>46</v>
      </c>
      <c r="B59" s="2">
        <v>4900000000</v>
      </c>
      <c r="C59" s="2">
        <v>2015</v>
      </c>
      <c r="V59" s="2">
        <v>63000000</v>
      </c>
    </row>
    <row r="60" spans="1:22" x14ac:dyDescent="0.25">
      <c r="A60" s="2" t="s">
        <v>49</v>
      </c>
      <c r="B60" s="2">
        <v>15000000000</v>
      </c>
      <c r="C60" s="2">
        <v>2015</v>
      </c>
      <c r="V60" s="2">
        <v>34000000000</v>
      </c>
    </row>
    <row r="61" spans="1:22" x14ac:dyDescent="0.25">
      <c r="A61" s="2" t="s">
        <v>50</v>
      </c>
      <c r="B61" s="2">
        <v>14400000000</v>
      </c>
      <c r="C61" s="2">
        <v>2015</v>
      </c>
      <c r="V61" s="2">
        <v>50000000000</v>
      </c>
    </row>
    <row r="62" spans="1:22" x14ac:dyDescent="0.25">
      <c r="A62" s="2" t="s">
        <v>50</v>
      </c>
      <c r="B62" s="2">
        <v>5000000000</v>
      </c>
      <c r="C62" s="2">
        <v>2015</v>
      </c>
      <c r="V62" s="2">
        <v>50100000000</v>
      </c>
    </row>
    <row r="63" spans="1:22" x14ac:dyDescent="0.25">
      <c r="A63" s="2" t="s">
        <v>50</v>
      </c>
      <c r="B63" s="2">
        <v>25000000000</v>
      </c>
      <c r="C63" s="2">
        <v>2015</v>
      </c>
      <c r="V63" s="2">
        <v>27500000000</v>
      </c>
    </row>
    <row r="64" spans="1:22" x14ac:dyDescent="0.25">
      <c r="A64" s="2" t="s">
        <v>46</v>
      </c>
      <c r="B64" s="2">
        <v>13900000000</v>
      </c>
      <c r="C64" s="2">
        <v>2015</v>
      </c>
      <c r="V64" s="2">
        <v>200000000000</v>
      </c>
    </row>
    <row r="65" spans="1:22" x14ac:dyDescent="0.25">
      <c r="A65" s="2" t="s">
        <v>50</v>
      </c>
      <c r="B65" s="2">
        <v>1900000000</v>
      </c>
      <c r="C65" s="2">
        <v>2015</v>
      </c>
      <c r="V65" s="2">
        <v>50000000000</v>
      </c>
    </row>
    <row r="66" spans="1:22" x14ac:dyDescent="0.25">
      <c r="A66" s="2" t="s">
        <v>50</v>
      </c>
      <c r="B66" s="2">
        <v>18200000000</v>
      </c>
      <c r="C66" s="2">
        <v>2015</v>
      </c>
      <c r="V66" s="2">
        <v>26000000000</v>
      </c>
    </row>
    <row r="67" spans="1:22" x14ac:dyDescent="0.25">
      <c r="A67" s="2" t="s">
        <v>50</v>
      </c>
      <c r="B67" s="2">
        <v>18200000000</v>
      </c>
      <c r="C67" s="2">
        <v>2015</v>
      </c>
      <c r="V67" s="2">
        <v>25000000000</v>
      </c>
    </row>
    <row r="68" spans="1:22" x14ac:dyDescent="0.25">
      <c r="A68" s="2" t="s">
        <v>46</v>
      </c>
      <c r="B68" s="2">
        <v>25000000000</v>
      </c>
      <c r="C68" s="2">
        <v>2015</v>
      </c>
      <c r="V68" s="2">
        <v>30000000000</v>
      </c>
    </row>
    <row r="69" spans="1:22" x14ac:dyDescent="0.25">
      <c r="A69" s="2" t="s">
        <v>50</v>
      </c>
      <c r="B69" s="2">
        <v>18200000000</v>
      </c>
      <c r="C69" s="2">
        <v>2015</v>
      </c>
      <c r="V69" s="2">
        <v>30730000000</v>
      </c>
    </row>
    <row r="70" spans="1:22" x14ac:dyDescent="0.25">
      <c r="A70" s="2" t="s">
        <v>46</v>
      </c>
      <c r="B70" s="2">
        <v>18200000000</v>
      </c>
      <c r="C70" s="2">
        <v>2015</v>
      </c>
      <c r="V70" s="2">
        <v>30000000000</v>
      </c>
    </row>
    <row r="71" spans="1:22" x14ac:dyDescent="0.25">
      <c r="A71" s="2" t="s">
        <v>50</v>
      </c>
      <c r="B71" s="2">
        <v>15000000000</v>
      </c>
      <c r="C71" s="2">
        <v>2015</v>
      </c>
      <c r="V71" s="2">
        <v>24000000000</v>
      </c>
    </row>
    <row r="72" spans="1:22" x14ac:dyDescent="0.25">
      <c r="A72" s="2" t="s">
        <v>46</v>
      </c>
      <c r="B72" s="2">
        <v>15000000000</v>
      </c>
      <c r="C72" s="2">
        <v>2015</v>
      </c>
      <c r="V72" s="2">
        <v>30700000000</v>
      </c>
    </row>
    <row r="73" spans="1:22" x14ac:dyDescent="0.25">
      <c r="A73" s="2" t="s">
        <v>46</v>
      </c>
      <c r="B73" s="2">
        <v>4880000000</v>
      </c>
      <c r="C73" s="2">
        <v>2015</v>
      </c>
      <c r="V73" s="2">
        <v>31000000000</v>
      </c>
    </row>
    <row r="74" spans="1:22" x14ac:dyDescent="0.25">
      <c r="A74" s="2" t="s">
        <v>46</v>
      </c>
      <c r="B74" s="2">
        <v>6000000000</v>
      </c>
      <c r="C74" s="2">
        <v>2015</v>
      </c>
      <c r="V74" s="2">
        <v>30730000000</v>
      </c>
    </row>
    <row r="75" spans="1:22" x14ac:dyDescent="0.25">
      <c r="A75" s="2" t="s">
        <v>50</v>
      </c>
      <c r="B75" s="2">
        <v>25000000000</v>
      </c>
      <c r="C75" s="2">
        <v>2015</v>
      </c>
      <c r="V75" s="2">
        <v>50000000000</v>
      </c>
    </row>
    <row r="76" spans="1:22" x14ac:dyDescent="0.25">
      <c r="A76" s="2" t="s">
        <v>46</v>
      </c>
      <c r="B76" s="2">
        <v>15000000000</v>
      </c>
      <c r="C76" s="2">
        <v>2015</v>
      </c>
      <c r="V76" s="2">
        <v>50000000000</v>
      </c>
    </row>
    <row r="77" spans="1:22" x14ac:dyDescent="0.25">
      <c r="A77" s="2" t="s">
        <v>50</v>
      </c>
      <c r="B77" s="2">
        <v>15000000000</v>
      </c>
      <c r="C77" s="2">
        <v>2015</v>
      </c>
      <c r="V77" s="2">
        <v>50000000000</v>
      </c>
    </row>
    <row r="78" spans="1:22" x14ac:dyDescent="0.25">
      <c r="A78" s="2" t="s">
        <v>46</v>
      </c>
      <c r="B78" s="2">
        <v>18200000000</v>
      </c>
      <c r="C78" s="2">
        <v>2015</v>
      </c>
      <c r="V78" s="2">
        <v>50000000000</v>
      </c>
    </row>
    <row r="79" spans="1:22" x14ac:dyDescent="0.25">
      <c r="A79" s="2" t="s">
        <v>50</v>
      </c>
      <c r="B79" s="2">
        <v>25000000000</v>
      </c>
      <c r="C79" s="2">
        <v>2015</v>
      </c>
      <c r="V79" s="2">
        <v>50000000000</v>
      </c>
    </row>
    <row r="80" spans="1:22" x14ac:dyDescent="0.25">
      <c r="A80" s="2" t="s">
        <v>46</v>
      </c>
      <c r="B80" s="2">
        <v>4900000000</v>
      </c>
      <c r="C80" s="2">
        <v>2015</v>
      </c>
      <c r="V80" s="2">
        <v>26000000000</v>
      </c>
    </row>
    <row r="81" spans="1:22" x14ac:dyDescent="0.25">
      <c r="A81" s="2" t="s">
        <v>50</v>
      </c>
      <c r="B81" s="2">
        <v>26000000000</v>
      </c>
      <c r="C81" s="2">
        <v>2015</v>
      </c>
      <c r="V81" s="2">
        <v>50000000000</v>
      </c>
    </row>
    <row r="82" spans="1:22" x14ac:dyDescent="0.25">
      <c r="A82" s="2" t="s">
        <v>50</v>
      </c>
      <c r="B82" s="2">
        <v>25000000000</v>
      </c>
      <c r="C82" s="2">
        <v>2015</v>
      </c>
      <c r="V82" s="2">
        <v>200000000000</v>
      </c>
    </row>
    <row r="83" spans="1:22" x14ac:dyDescent="0.25">
      <c r="A83" s="2" t="s">
        <v>50</v>
      </c>
      <c r="B83" s="2">
        <v>15400000000</v>
      </c>
      <c r="C83" s="2">
        <v>2015</v>
      </c>
      <c r="V83" s="2">
        <v>212000000000</v>
      </c>
    </row>
    <row r="84" spans="1:22" x14ac:dyDescent="0.25">
      <c r="A84" s="2" t="s">
        <v>46</v>
      </c>
      <c r="B84" s="2">
        <v>10000000000</v>
      </c>
      <c r="C84" s="2">
        <v>2015</v>
      </c>
      <c r="V84" s="2">
        <v>28100000000</v>
      </c>
    </row>
    <row r="85" spans="1:22" x14ac:dyDescent="0.25">
      <c r="A85" s="2" t="s">
        <v>50</v>
      </c>
      <c r="B85" s="2">
        <v>4900000000</v>
      </c>
      <c r="C85" s="2">
        <v>2015</v>
      </c>
      <c r="V85" s="2">
        <v>50100000000</v>
      </c>
    </row>
    <row r="86" spans="1:22" x14ac:dyDescent="0.25">
      <c r="A86" s="2" t="s">
        <v>181</v>
      </c>
      <c r="B86" s="2">
        <v>15000000000</v>
      </c>
      <c r="C86" s="2">
        <v>2015</v>
      </c>
      <c r="V86" s="2">
        <v>50100000000</v>
      </c>
    </row>
    <row r="87" spans="1:22" x14ac:dyDescent="0.25">
      <c r="A87" s="2" t="s">
        <v>50</v>
      </c>
      <c r="B87" s="2">
        <v>12500000000</v>
      </c>
      <c r="C87" s="2">
        <v>2015</v>
      </c>
      <c r="V87" s="2">
        <v>50100000000</v>
      </c>
    </row>
    <row r="88" spans="1:22" x14ac:dyDescent="0.25">
      <c r="A88" s="2" t="s">
        <v>50</v>
      </c>
      <c r="B88" s="2">
        <v>10000000000</v>
      </c>
      <c r="C88" s="2">
        <v>2015</v>
      </c>
      <c r="V88" s="2">
        <v>28000000000</v>
      </c>
    </row>
    <row r="89" spans="1:22" x14ac:dyDescent="0.25">
      <c r="A89" s="2" t="s">
        <v>46</v>
      </c>
      <c r="B89" s="2">
        <v>4920000000</v>
      </c>
      <c r="C89" s="2">
        <v>2015</v>
      </c>
      <c r="V89" s="2">
        <v>50000000000</v>
      </c>
    </row>
    <row r="90" spans="1:22" x14ac:dyDescent="0.25">
      <c r="A90" s="2" t="s">
        <v>46</v>
      </c>
      <c r="B90" s="2">
        <v>1900000000</v>
      </c>
      <c r="C90" s="2">
        <v>2015</v>
      </c>
      <c r="V90" s="2">
        <v>20000000000</v>
      </c>
    </row>
    <row r="91" spans="1:22" x14ac:dyDescent="0.25">
      <c r="A91" s="2" t="s">
        <v>50</v>
      </c>
      <c r="B91" s="2">
        <v>18000000000</v>
      </c>
      <c r="C91" s="2">
        <v>2015</v>
      </c>
      <c r="V91" s="2">
        <v>50000000000</v>
      </c>
    </row>
    <row r="92" spans="1:22" x14ac:dyDescent="0.25">
      <c r="A92" s="2" t="s">
        <v>50</v>
      </c>
      <c r="B92" s="2">
        <v>15000000000</v>
      </c>
      <c r="C92" s="2">
        <v>2015</v>
      </c>
      <c r="V92" s="2">
        <v>24000000000</v>
      </c>
    </row>
    <row r="93" spans="1:22" x14ac:dyDescent="0.25">
      <c r="A93" s="2" t="s">
        <v>46</v>
      </c>
      <c r="B93" s="2">
        <v>4900000000</v>
      </c>
      <c r="C93" s="2">
        <v>2015</v>
      </c>
      <c r="V93" s="2">
        <v>50000000000</v>
      </c>
    </row>
    <row r="94" spans="1:22" x14ac:dyDescent="0.25">
      <c r="A94" s="2" t="s">
        <v>46</v>
      </c>
      <c r="B94" s="2">
        <v>15000000000000</v>
      </c>
      <c r="C94" s="2">
        <v>2015</v>
      </c>
      <c r="V94" s="2">
        <v>50100000000</v>
      </c>
    </row>
    <row r="95" spans="1:22" x14ac:dyDescent="0.25">
      <c r="A95" s="2" t="s">
        <v>46</v>
      </c>
      <c r="B95" s="2">
        <v>25000000000</v>
      </c>
      <c r="C95" s="2">
        <v>2016</v>
      </c>
      <c r="V95" s="2">
        <v>7500000000</v>
      </c>
    </row>
    <row r="96" spans="1:22" x14ac:dyDescent="0.25">
      <c r="A96" s="2" t="s">
        <v>46</v>
      </c>
      <c r="B96" s="2">
        <v>6380000000</v>
      </c>
      <c r="C96" s="2">
        <v>2016</v>
      </c>
      <c r="V96" s="2">
        <v>30000000000</v>
      </c>
    </row>
    <row r="97" spans="1:22" x14ac:dyDescent="0.25">
      <c r="A97" s="2" t="s">
        <v>65</v>
      </c>
      <c r="B97" s="2">
        <v>400000000</v>
      </c>
      <c r="C97" s="2">
        <v>2016</v>
      </c>
      <c r="V97" s="2">
        <v>40000000000</v>
      </c>
    </row>
    <row r="98" spans="1:22" x14ac:dyDescent="0.25">
      <c r="A98" s="2" t="s">
        <v>46</v>
      </c>
      <c r="B98" s="2">
        <v>15000000000</v>
      </c>
      <c r="C98" s="2">
        <v>2016</v>
      </c>
      <c r="V98" s="2">
        <v>30700000000</v>
      </c>
    </row>
    <row r="99" spans="1:22" x14ac:dyDescent="0.25">
      <c r="A99" s="2" t="s">
        <v>50</v>
      </c>
      <c r="B99" s="2">
        <v>12000000000</v>
      </c>
      <c r="C99" s="2">
        <v>2016</v>
      </c>
      <c r="V99" s="2">
        <v>20000000000</v>
      </c>
    </row>
    <row r="100" spans="1:22" x14ac:dyDescent="0.25">
      <c r="A100" s="2" t="s">
        <v>50</v>
      </c>
      <c r="B100" s="2">
        <v>22900000000</v>
      </c>
      <c r="C100" s="2">
        <v>2016</v>
      </c>
      <c r="V100" s="2">
        <v>50000000000</v>
      </c>
    </row>
    <row r="101" spans="1:22" x14ac:dyDescent="0.25">
      <c r="A101" s="2" t="s">
        <v>50</v>
      </c>
      <c r="B101" s="2">
        <v>22900000000</v>
      </c>
      <c r="C101" s="2">
        <v>2016</v>
      </c>
      <c r="V101" s="2">
        <v>23000000000</v>
      </c>
    </row>
    <row r="102" spans="1:22" x14ac:dyDescent="0.25">
      <c r="A102" s="2" t="s">
        <v>50</v>
      </c>
      <c r="B102" s="2">
        <v>6400000000</v>
      </c>
      <c r="C102" s="2">
        <v>2016</v>
      </c>
      <c r="V102" s="2">
        <v>26000000000</v>
      </c>
    </row>
    <row r="103" spans="1:22" x14ac:dyDescent="0.25">
      <c r="A103" s="2" t="s">
        <v>50</v>
      </c>
      <c r="B103" s="2">
        <v>22900000000</v>
      </c>
      <c r="C103" s="2">
        <v>2016</v>
      </c>
      <c r="V103" s="2">
        <v>25000000000</v>
      </c>
    </row>
    <row r="104" spans="1:22" x14ac:dyDescent="0.25">
      <c r="A104" s="2" t="s">
        <v>46</v>
      </c>
      <c r="B104" s="2">
        <v>2000000000</v>
      </c>
      <c r="C104" s="2">
        <v>2016</v>
      </c>
      <c r="V104" s="2">
        <v>50100000000</v>
      </c>
    </row>
    <row r="105" spans="1:22" x14ac:dyDescent="0.25">
      <c r="A105" s="2" t="s">
        <v>46</v>
      </c>
      <c r="B105" s="2">
        <v>6380000000</v>
      </c>
      <c r="C105" s="2">
        <v>2016</v>
      </c>
      <c r="V105" s="2">
        <v>20000000000</v>
      </c>
    </row>
    <row r="106" spans="1:22" x14ac:dyDescent="0.25">
      <c r="A106" s="2" t="s">
        <v>46</v>
      </c>
      <c r="B106" s="2">
        <v>22900000000</v>
      </c>
      <c r="C106" s="2">
        <v>2016</v>
      </c>
      <c r="V106" s="2">
        <v>26000000000</v>
      </c>
    </row>
    <row r="107" spans="1:22" x14ac:dyDescent="0.25">
      <c r="A107" s="2" t="s">
        <v>50</v>
      </c>
      <c r="B107" s="2">
        <v>17000000000</v>
      </c>
      <c r="C107" s="2">
        <v>2016</v>
      </c>
      <c r="V107" s="2">
        <v>23000000000</v>
      </c>
    </row>
    <row r="108" spans="1:22" x14ac:dyDescent="0.25">
      <c r="A108" s="2" t="s">
        <v>50</v>
      </c>
      <c r="B108" s="2">
        <v>15000000000</v>
      </c>
      <c r="C108" s="2">
        <v>2016</v>
      </c>
      <c r="V108" s="2">
        <v>20000000000</v>
      </c>
    </row>
    <row r="109" spans="1:22" x14ac:dyDescent="0.25">
      <c r="A109" s="2" t="s">
        <v>46</v>
      </c>
      <c r="B109" s="2">
        <v>22900000000</v>
      </c>
      <c r="C109" s="2">
        <v>2016</v>
      </c>
      <c r="V109" s="2">
        <v>50000000000</v>
      </c>
    </row>
    <row r="110" spans="1:22" x14ac:dyDescent="0.25">
      <c r="A110" s="2" t="s">
        <v>50</v>
      </c>
      <c r="B110" s="2">
        <v>17700000000</v>
      </c>
      <c r="C110" s="2">
        <v>2016</v>
      </c>
      <c r="V110" s="2">
        <v>20800000000</v>
      </c>
    </row>
    <row r="111" spans="1:22" x14ac:dyDescent="0.25">
      <c r="A111" s="2" t="s">
        <v>46</v>
      </c>
      <c r="B111" s="2">
        <v>15000000000</v>
      </c>
      <c r="C111" s="2">
        <v>2016</v>
      </c>
      <c r="V111" s="2">
        <v>25010000000</v>
      </c>
    </row>
    <row r="112" spans="1:22" x14ac:dyDescent="0.25">
      <c r="A112" s="2" t="s">
        <v>46</v>
      </c>
      <c r="B112" s="2">
        <v>16000000000</v>
      </c>
      <c r="C112" s="2">
        <v>2016</v>
      </c>
      <c r="V112" s="2">
        <v>31000000000</v>
      </c>
    </row>
    <row r="113" spans="1:22" x14ac:dyDescent="0.25">
      <c r="A113" s="2" t="s">
        <v>50</v>
      </c>
      <c r="B113" s="2">
        <v>4900000000</v>
      </c>
      <c r="C113" s="2">
        <v>2016</v>
      </c>
      <c r="V113" s="2">
        <v>50000000000</v>
      </c>
    </row>
    <row r="114" spans="1:22" x14ac:dyDescent="0.25">
      <c r="A114" s="2" t="s">
        <v>50</v>
      </c>
      <c r="B114" s="2">
        <v>6400000000</v>
      </c>
      <c r="C114" s="2">
        <v>2016</v>
      </c>
      <c r="V114" s="2">
        <v>30730000000</v>
      </c>
    </row>
    <row r="115" spans="1:22" x14ac:dyDescent="0.25">
      <c r="A115" s="2" t="s">
        <v>46</v>
      </c>
      <c r="B115" s="2">
        <v>6380000000</v>
      </c>
      <c r="C115" s="2">
        <v>2016</v>
      </c>
      <c r="V115" s="2">
        <v>200000000000</v>
      </c>
    </row>
    <row r="116" spans="1:22" x14ac:dyDescent="0.25">
      <c r="A116" s="2" t="s">
        <v>50</v>
      </c>
      <c r="B116" s="2">
        <v>15000000000</v>
      </c>
      <c r="C116" s="2">
        <v>2016</v>
      </c>
      <c r="V116" s="2">
        <v>40000000000</v>
      </c>
    </row>
    <row r="117" spans="1:22" x14ac:dyDescent="0.25">
      <c r="A117" s="2" t="s">
        <v>46</v>
      </c>
      <c r="B117" s="2">
        <v>6400000000</v>
      </c>
      <c r="C117" s="2">
        <v>2016</v>
      </c>
      <c r="V117" s="2">
        <v>20400000000</v>
      </c>
    </row>
    <row r="118" spans="1:22" x14ac:dyDescent="0.25">
      <c r="A118" s="2" t="s">
        <v>46</v>
      </c>
      <c r="B118" s="2">
        <v>50000000000</v>
      </c>
      <c r="C118" s="2">
        <v>2016</v>
      </c>
      <c r="V118" s="2">
        <v>50000000000</v>
      </c>
    </row>
    <row r="119" spans="1:22" x14ac:dyDescent="0.25">
      <c r="A119" s="2" t="s">
        <v>46</v>
      </c>
      <c r="B119" s="2">
        <v>6400000000</v>
      </c>
      <c r="C119" s="2">
        <v>2016</v>
      </c>
      <c r="V119" s="2">
        <v>25000000000</v>
      </c>
    </row>
    <row r="120" spans="1:22" x14ac:dyDescent="0.25">
      <c r="A120" s="2" t="s">
        <v>46</v>
      </c>
      <c r="B120" s="2">
        <v>6400000000</v>
      </c>
      <c r="C120" s="2">
        <v>2016</v>
      </c>
      <c r="V120" s="2">
        <v>50000000000</v>
      </c>
    </row>
    <row r="121" spans="1:22" x14ac:dyDescent="0.25">
      <c r="A121" s="2" t="s">
        <v>50</v>
      </c>
      <c r="B121" s="2">
        <v>15410000000</v>
      </c>
      <c r="C121" s="2">
        <v>2016</v>
      </c>
      <c r="V121" s="2">
        <v>31000000000</v>
      </c>
    </row>
    <row r="122" spans="1:22" x14ac:dyDescent="0.25">
      <c r="A122" s="2" t="s">
        <v>50</v>
      </c>
      <c r="B122" s="2">
        <v>6400000000</v>
      </c>
      <c r="C122" s="2">
        <v>2016</v>
      </c>
      <c r="V122" s="2">
        <v>111000000000</v>
      </c>
    </row>
    <row r="123" spans="1:22" x14ac:dyDescent="0.25">
      <c r="A123" s="2" t="s">
        <v>50</v>
      </c>
      <c r="B123" s="2">
        <v>13000000000</v>
      </c>
      <c r="C123" s="2">
        <v>2017</v>
      </c>
      <c r="V123" s="2">
        <v>25000000000</v>
      </c>
    </row>
    <row r="124" spans="1:22" x14ac:dyDescent="0.25">
      <c r="A124" s="2" t="s">
        <v>50</v>
      </c>
      <c r="B124" s="2">
        <v>22900000000</v>
      </c>
      <c r="C124" s="2">
        <v>2017</v>
      </c>
      <c r="V124" s="2">
        <v>50000000000</v>
      </c>
    </row>
    <row r="125" spans="1:22" x14ac:dyDescent="0.25">
      <c r="A125" s="2" t="s">
        <v>46</v>
      </c>
      <c r="B125" s="2">
        <v>16400000000</v>
      </c>
      <c r="C125" s="2">
        <v>2017</v>
      </c>
      <c r="V125" s="2">
        <v>50000000000</v>
      </c>
    </row>
    <row r="126" spans="1:22" x14ac:dyDescent="0.25">
      <c r="A126" s="2" t="s">
        <v>50</v>
      </c>
      <c r="B126" s="2">
        <v>16000000000</v>
      </c>
      <c r="C126" s="2">
        <v>2017</v>
      </c>
      <c r="V126" s="2">
        <v>50100000000</v>
      </c>
    </row>
    <row r="127" spans="1:22" x14ac:dyDescent="0.25">
      <c r="A127" s="2" t="s">
        <v>50</v>
      </c>
      <c r="B127" s="2">
        <v>28400000000</v>
      </c>
      <c r="C127" s="2">
        <v>2017</v>
      </c>
      <c r="V127" s="2">
        <v>20000000000</v>
      </c>
    </row>
    <row r="128" spans="1:22" x14ac:dyDescent="0.25">
      <c r="A128" s="2" t="s">
        <v>50</v>
      </c>
      <c r="B128" s="2">
        <v>28400000000</v>
      </c>
      <c r="C128" s="2">
        <v>2017</v>
      </c>
      <c r="V128" s="2">
        <v>28000000000</v>
      </c>
    </row>
    <row r="129" spans="1:22" x14ac:dyDescent="0.25">
      <c r="A129" s="2" t="s">
        <v>50</v>
      </c>
      <c r="B129" s="2">
        <v>28400000000</v>
      </c>
      <c r="C129" s="2">
        <v>2017</v>
      </c>
      <c r="V129" s="2">
        <v>25000000000</v>
      </c>
    </row>
    <row r="130" spans="1:22" x14ac:dyDescent="0.25">
      <c r="A130" s="2" t="s">
        <v>46</v>
      </c>
      <c r="B130" s="2">
        <v>28400000000</v>
      </c>
      <c r="C130" s="2">
        <v>2017</v>
      </c>
      <c r="V130" s="2">
        <v>75000000000</v>
      </c>
    </row>
    <row r="131" spans="1:22" x14ac:dyDescent="0.25">
      <c r="A131" s="2" t="s">
        <v>50</v>
      </c>
      <c r="B131" s="2">
        <v>20000000000</v>
      </c>
      <c r="C131" s="2">
        <v>2017</v>
      </c>
      <c r="V131" s="2">
        <v>20000000000</v>
      </c>
    </row>
    <row r="132" spans="1:22" x14ac:dyDescent="0.25">
      <c r="A132" s="2" t="s">
        <v>46</v>
      </c>
      <c r="B132" s="2">
        <v>28400000000</v>
      </c>
      <c r="C132" s="2">
        <v>2017</v>
      </c>
      <c r="V132" s="2">
        <v>20800000000</v>
      </c>
    </row>
    <row r="133" spans="1:22" x14ac:dyDescent="0.25">
      <c r="A133" s="2" t="s">
        <v>50</v>
      </c>
      <c r="B133" s="2">
        <v>10000000000</v>
      </c>
      <c r="C133" s="2">
        <v>2017</v>
      </c>
      <c r="V133" s="2">
        <v>25000000000</v>
      </c>
    </row>
    <row r="134" spans="1:22" x14ac:dyDescent="0.25">
      <c r="A134" s="2" t="s">
        <v>46</v>
      </c>
      <c r="B134" s="2">
        <v>1400000000</v>
      </c>
      <c r="C134" s="2">
        <v>2017</v>
      </c>
      <c r="V134" s="2">
        <v>34000000000</v>
      </c>
    </row>
    <row r="135" spans="1:22" x14ac:dyDescent="0.25">
      <c r="A135" s="2" t="s">
        <v>50</v>
      </c>
      <c r="B135" s="2">
        <v>20300000000</v>
      </c>
      <c r="C135" s="2">
        <v>2017</v>
      </c>
      <c r="V135" s="2">
        <v>26000000000</v>
      </c>
    </row>
    <row r="136" spans="1:22" x14ac:dyDescent="0.25">
      <c r="A136" s="2" t="s">
        <v>46</v>
      </c>
      <c r="B136" s="2">
        <v>8400000000</v>
      </c>
      <c r="C136" s="2">
        <v>2017</v>
      </c>
      <c r="V136" s="2">
        <v>21000000000</v>
      </c>
    </row>
    <row r="137" spans="1:22" x14ac:dyDescent="0.25">
      <c r="A137" s="2" t="s">
        <v>46</v>
      </c>
      <c r="B137" s="2">
        <v>1000000000000</v>
      </c>
      <c r="C137" s="2">
        <v>2017</v>
      </c>
      <c r="V137" s="2">
        <v>30700000000</v>
      </c>
    </row>
    <row r="138" spans="1:22" x14ac:dyDescent="0.25">
      <c r="A138" s="2" t="s">
        <v>50</v>
      </c>
      <c r="B138" s="2">
        <v>17500000000</v>
      </c>
      <c r="C138" s="2">
        <v>2017</v>
      </c>
      <c r="V138" s="2">
        <v>30000000000</v>
      </c>
    </row>
    <row r="139" spans="1:22" x14ac:dyDescent="0.25">
      <c r="A139" s="2" t="s">
        <v>46</v>
      </c>
      <c r="B139" s="2">
        <v>8400000000</v>
      </c>
      <c r="C139" s="2">
        <v>2017</v>
      </c>
      <c r="V139" s="2">
        <v>26000000000</v>
      </c>
    </row>
    <row r="140" spans="1:22" x14ac:dyDescent="0.25">
      <c r="A140" s="2" t="s">
        <v>50</v>
      </c>
      <c r="B140" s="2">
        <v>20350000000</v>
      </c>
      <c r="C140" s="2">
        <v>2017</v>
      </c>
      <c r="V140" s="2">
        <v>1500000000</v>
      </c>
    </row>
    <row r="141" spans="1:22" x14ac:dyDescent="0.25">
      <c r="A141" s="2" t="s">
        <v>50</v>
      </c>
      <c r="B141" s="2">
        <v>34800000000</v>
      </c>
      <c r="C141" s="2">
        <v>2018</v>
      </c>
      <c r="V141" s="2">
        <v>75000000000</v>
      </c>
    </row>
    <row r="142" spans="1:22" x14ac:dyDescent="0.25">
      <c r="A142" s="2" t="s">
        <v>46</v>
      </c>
      <c r="B142" s="2">
        <v>8400000000</v>
      </c>
      <c r="C142" s="2">
        <v>2018</v>
      </c>
      <c r="V142" s="2">
        <v>50000000000</v>
      </c>
    </row>
    <row r="143" spans="1:22" x14ac:dyDescent="0.25">
      <c r="A143" s="2" t="s">
        <v>46</v>
      </c>
      <c r="B143" s="2">
        <v>17800000000</v>
      </c>
      <c r="C143" s="2">
        <v>2018</v>
      </c>
      <c r="V143" s="2">
        <v>25000000000</v>
      </c>
    </row>
    <row r="144" spans="1:22" x14ac:dyDescent="0.25">
      <c r="A144" s="2" t="s">
        <v>50</v>
      </c>
      <c r="B144" s="2">
        <v>17000000000</v>
      </c>
      <c r="C144" s="2">
        <v>2018</v>
      </c>
      <c r="V144" s="2">
        <v>50000000000</v>
      </c>
    </row>
    <row r="145" spans="1:22" x14ac:dyDescent="0.25">
      <c r="A145" s="2" t="s">
        <v>50</v>
      </c>
      <c r="B145" s="2">
        <v>34800000000</v>
      </c>
      <c r="C145" s="2">
        <v>2018</v>
      </c>
      <c r="V145" s="2">
        <v>200000000000</v>
      </c>
    </row>
    <row r="146" spans="1:22" x14ac:dyDescent="0.25">
      <c r="A146" s="2" t="s">
        <v>50</v>
      </c>
      <c r="B146" s="2">
        <v>34800000000</v>
      </c>
      <c r="C146" s="2">
        <v>2018</v>
      </c>
      <c r="V146" s="2">
        <v>26000000000</v>
      </c>
    </row>
    <row r="147" spans="1:22" x14ac:dyDescent="0.25">
      <c r="A147" s="2" t="s">
        <v>50</v>
      </c>
      <c r="B147" s="2">
        <v>34800000000</v>
      </c>
      <c r="C147" s="2">
        <v>2018</v>
      </c>
      <c r="V147" s="2">
        <v>26000000000</v>
      </c>
    </row>
    <row r="148" spans="1:22" x14ac:dyDescent="0.25">
      <c r="A148" s="2" t="s">
        <v>46</v>
      </c>
      <c r="B148" s="2">
        <v>8400000000</v>
      </c>
      <c r="C148" s="2">
        <v>2018</v>
      </c>
      <c r="V148" s="2">
        <v>50000000000</v>
      </c>
    </row>
    <row r="149" spans="1:22" x14ac:dyDescent="0.25">
      <c r="A149" s="2" t="s">
        <v>46</v>
      </c>
      <c r="B149" s="2">
        <v>34800000000</v>
      </c>
      <c r="C149" s="2">
        <v>2018</v>
      </c>
      <c r="V149" s="2">
        <v>24000000000</v>
      </c>
    </row>
    <row r="150" spans="1:22" x14ac:dyDescent="0.25">
      <c r="A150" s="2" t="s">
        <v>50</v>
      </c>
      <c r="B150" s="2">
        <v>22000000000</v>
      </c>
      <c r="C150" s="2">
        <v>2018</v>
      </c>
      <c r="V150" s="2">
        <v>488000000000</v>
      </c>
    </row>
    <row r="151" spans="1:22" x14ac:dyDescent="0.25">
      <c r="A151" s="2" t="s">
        <v>46</v>
      </c>
      <c r="B151" s="2">
        <v>34800000000</v>
      </c>
      <c r="C151" s="2">
        <v>2018</v>
      </c>
      <c r="V151" s="2">
        <v>200000000000</v>
      </c>
    </row>
    <row r="152" spans="1:22" x14ac:dyDescent="0.25">
      <c r="A152" s="2" t="s">
        <v>50</v>
      </c>
      <c r="B152" s="2">
        <v>23400000000</v>
      </c>
      <c r="C152" s="2">
        <v>2018</v>
      </c>
      <c r="V152" s="2">
        <v>50000000000</v>
      </c>
    </row>
    <row r="153" spans="1:22" x14ac:dyDescent="0.25">
      <c r="A153" s="2" t="s">
        <v>46</v>
      </c>
      <c r="B153" s="2">
        <v>8400000000</v>
      </c>
      <c r="C153" s="2">
        <v>2018</v>
      </c>
      <c r="V153" s="2">
        <v>25010000000</v>
      </c>
    </row>
    <row r="154" spans="1:22" x14ac:dyDescent="0.25">
      <c r="A154" s="2" t="s">
        <v>50</v>
      </c>
      <c r="B154" s="2">
        <v>5000000000</v>
      </c>
      <c r="C154" s="2">
        <v>2018</v>
      </c>
      <c r="V154" s="2">
        <v>30700000000</v>
      </c>
    </row>
    <row r="155" spans="1:22" x14ac:dyDescent="0.25">
      <c r="A155" s="2" t="s">
        <v>46</v>
      </c>
      <c r="B155" s="2">
        <v>8400000000</v>
      </c>
      <c r="C155" s="2">
        <v>2018</v>
      </c>
      <c r="V155" s="2">
        <v>24000000000</v>
      </c>
    </row>
    <row r="156" spans="1:22" x14ac:dyDescent="0.25">
      <c r="A156" s="2" t="s">
        <v>50</v>
      </c>
      <c r="B156" s="2">
        <v>20000000000</v>
      </c>
      <c r="C156" s="2">
        <v>2018</v>
      </c>
      <c r="V156" s="2">
        <v>50100000000</v>
      </c>
    </row>
    <row r="157" spans="1:22" x14ac:dyDescent="0.25">
      <c r="A157" s="2" t="s">
        <v>46</v>
      </c>
      <c r="B157" s="2">
        <v>34800000000</v>
      </c>
      <c r="C157" s="2">
        <v>2018</v>
      </c>
      <c r="V157" s="2">
        <v>50000000000</v>
      </c>
    </row>
    <row r="158" spans="1:22" x14ac:dyDescent="0.25">
      <c r="A158" s="2" t="s">
        <v>72</v>
      </c>
      <c r="B158" s="2">
        <v>600000000000</v>
      </c>
      <c r="C158" s="2">
        <v>2019</v>
      </c>
      <c r="V158" s="2">
        <v>26000000000</v>
      </c>
    </row>
    <row r="159" spans="1:22" x14ac:dyDescent="0.25">
      <c r="A159" s="2" t="s">
        <v>46</v>
      </c>
      <c r="B159" s="2">
        <v>19400000000</v>
      </c>
      <c r="C159" s="2">
        <v>2019</v>
      </c>
      <c r="V159" s="2">
        <v>50000000000</v>
      </c>
    </row>
    <row r="160" spans="1:22" x14ac:dyDescent="0.25">
      <c r="A160" s="2" t="s">
        <v>46</v>
      </c>
      <c r="B160" s="2">
        <v>42100000000</v>
      </c>
      <c r="C160" s="2">
        <v>2019</v>
      </c>
      <c r="V160" s="2">
        <v>200000000000</v>
      </c>
    </row>
    <row r="161" spans="1:22" x14ac:dyDescent="0.25">
      <c r="A161" s="2" t="s">
        <v>50</v>
      </c>
      <c r="B161" s="2">
        <v>42100000000</v>
      </c>
      <c r="C161" s="2">
        <v>2019</v>
      </c>
      <c r="V161" s="2">
        <v>212000000000</v>
      </c>
    </row>
    <row r="162" spans="1:22" x14ac:dyDescent="0.25">
      <c r="A162" s="2" t="s">
        <v>50</v>
      </c>
      <c r="B162" s="2">
        <v>42100000000</v>
      </c>
      <c r="C162" s="2">
        <v>2019</v>
      </c>
      <c r="V162" s="2">
        <v>50000000000</v>
      </c>
    </row>
    <row r="163" spans="1:22" x14ac:dyDescent="0.25">
      <c r="A163" s="2" t="s">
        <v>5</v>
      </c>
      <c r="B163" s="2">
        <v>42100000000</v>
      </c>
      <c r="C163" s="2">
        <v>2019</v>
      </c>
      <c r="V163" s="2">
        <v>50000000000</v>
      </c>
    </row>
    <row r="164" spans="1:22" x14ac:dyDescent="0.25">
      <c r="A164" s="2" t="s">
        <v>50</v>
      </c>
      <c r="B164" s="2">
        <v>42100000000</v>
      </c>
      <c r="C164" s="2">
        <v>2019</v>
      </c>
      <c r="V164" s="2">
        <v>50000000000</v>
      </c>
    </row>
    <row r="165" spans="1:22" x14ac:dyDescent="0.25">
      <c r="A165" s="2" t="s">
        <v>46</v>
      </c>
      <c r="B165" s="2">
        <v>42100000000</v>
      </c>
      <c r="C165" s="2">
        <v>2019</v>
      </c>
      <c r="V165" s="2">
        <v>1530000000</v>
      </c>
    </row>
    <row r="166" spans="1:22" x14ac:dyDescent="0.25">
      <c r="A166" s="2" t="s">
        <v>50</v>
      </c>
      <c r="B166" s="2">
        <v>26000000000</v>
      </c>
      <c r="C166" s="2">
        <v>2019</v>
      </c>
      <c r="V166" s="2">
        <v>20000000000</v>
      </c>
    </row>
    <row r="167" spans="1:22" x14ac:dyDescent="0.25">
      <c r="A167" s="2" t="s">
        <v>5</v>
      </c>
      <c r="B167" s="2">
        <v>26660000000</v>
      </c>
      <c r="C167" s="2">
        <v>2019</v>
      </c>
      <c r="V167" s="2">
        <v>263000000000</v>
      </c>
    </row>
    <row r="168" spans="1:22" x14ac:dyDescent="0.25">
      <c r="A168" s="2" t="s">
        <v>5</v>
      </c>
      <c r="B168" s="2">
        <v>42100000000</v>
      </c>
      <c r="C168" s="2">
        <v>2019</v>
      </c>
      <c r="V168" s="2">
        <v>75000000000</v>
      </c>
    </row>
    <row r="169" spans="1:22" x14ac:dyDescent="0.25">
      <c r="A169" s="2" t="s">
        <v>46</v>
      </c>
      <c r="B169" s="2">
        <v>42100000000</v>
      </c>
      <c r="C169" s="2">
        <v>2019</v>
      </c>
      <c r="V169" s="2">
        <v>50000000000</v>
      </c>
    </row>
    <row r="170" spans="1:22" x14ac:dyDescent="0.25">
      <c r="A170" s="2" t="s">
        <v>46</v>
      </c>
      <c r="B170" s="2">
        <v>22000000000</v>
      </c>
      <c r="C170" s="2">
        <v>2019</v>
      </c>
      <c r="V170" s="2">
        <v>26000000000</v>
      </c>
    </row>
    <row r="171" spans="1:22" x14ac:dyDescent="0.25">
      <c r="A171" s="2" t="s">
        <v>50</v>
      </c>
      <c r="B171" s="2">
        <v>26600000000</v>
      </c>
      <c r="C171" s="2">
        <v>2019</v>
      </c>
      <c r="V171" s="2">
        <v>30700000000</v>
      </c>
    </row>
    <row r="172" spans="1:22" x14ac:dyDescent="0.25">
      <c r="A172" s="2" t="s">
        <v>46</v>
      </c>
      <c r="B172" s="2">
        <v>26660000000</v>
      </c>
      <c r="C172" s="2">
        <v>2019</v>
      </c>
      <c r="V172" s="2">
        <v>28000000000</v>
      </c>
    </row>
    <row r="173" spans="1:22" x14ac:dyDescent="0.25">
      <c r="A173" s="2" t="s">
        <v>50</v>
      </c>
      <c r="B173" s="2">
        <v>22500000000</v>
      </c>
      <c r="C173" s="2">
        <v>2019</v>
      </c>
      <c r="V173" s="2">
        <v>50000000000</v>
      </c>
    </row>
    <row r="174" spans="1:22" x14ac:dyDescent="0.25">
      <c r="A174" s="2" t="s">
        <v>50</v>
      </c>
      <c r="B174" s="2">
        <v>26660000000</v>
      </c>
      <c r="C174" s="2">
        <v>2019</v>
      </c>
      <c r="V174" s="2">
        <v>38500000000</v>
      </c>
    </row>
    <row r="175" spans="1:22" x14ac:dyDescent="0.25">
      <c r="A175" s="2" t="s">
        <v>46</v>
      </c>
      <c r="B175" s="2">
        <v>42100000000</v>
      </c>
      <c r="C175" s="2">
        <v>2019</v>
      </c>
      <c r="V175" s="2">
        <v>50000000000</v>
      </c>
    </row>
    <row r="176" spans="1:22" x14ac:dyDescent="0.25">
      <c r="A176" s="2" t="s">
        <v>46</v>
      </c>
      <c r="B176" s="2">
        <v>25000000000</v>
      </c>
      <c r="C176" s="2">
        <v>2020</v>
      </c>
      <c r="V176" s="2">
        <v>25000000000</v>
      </c>
    </row>
    <row r="177" spans="1:22" x14ac:dyDescent="0.25">
      <c r="A177" s="2" t="s">
        <v>5</v>
      </c>
      <c r="B177" s="2">
        <v>7500000000</v>
      </c>
      <c r="C177" s="2">
        <v>2020</v>
      </c>
      <c r="V177" s="2">
        <v>31000000000</v>
      </c>
    </row>
    <row r="178" spans="1:22" x14ac:dyDescent="0.25">
      <c r="A178" s="2" t="s">
        <v>5</v>
      </c>
      <c r="B178" s="2">
        <v>30000000000</v>
      </c>
      <c r="C178" s="2">
        <v>2020</v>
      </c>
      <c r="V178" s="2">
        <v>50000000000</v>
      </c>
    </row>
    <row r="179" spans="1:22" x14ac:dyDescent="0.25">
      <c r="A179" s="2" t="s">
        <v>5</v>
      </c>
      <c r="B179" s="2">
        <v>50000000000</v>
      </c>
      <c r="C179" s="2">
        <v>2020</v>
      </c>
      <c r="V179" s="2">
        <v>24000000000</v>
      </c>
    </row>
    <row r="180" spans="1:22" x14ac:dyDescent="0.25">
      <c r="A180" s="2" t="s">
        <v>46</v>
      </c>
      <c r="B180" s="2">
        <v>50000000000</v>
      </c>
      <c r="C180" s="2">
        <v>2020</v>
      </c>
      <c r="V180" s="2">
        <v>50000000000</v>
      </c>
    </row>
    <row r="181" spans="1:22" x14ac:dyDescent="0.25">
      <c r="A181" s="2" t="s">
        <v>5</v>
      </c>
      <c r="B181" s="2">
        <v>38500000000</v>
      </c>
      <c r="C181" s="2">
        <v>2020</v>
      </c>
      <c r="V181" s="2">
        <v>50000000000</v>
      </c>
    </row>
    <row r="182" spans="1:22" x14ac:dyDescent="0.25">
      <c r="A182" s="2" t="s">
        <v>46</v>
      </c>
      <c r="B182" s="2">
        <v>50000000000</v>
      </c>
      <c r="C182" s="2">
        <v>2020</v>
      </c>
      <c r="V182" s="2">
        <v>50000000000</v>
      </c>
    </row>
    <row r="183" spans="1:22" x14ac:dyDescent="0.25">
      <c r="A183" s="2" t="s">
        <v>46</v>
      </c>
      <c r="B183" s="2">
        <v>28000000000</v>
      </c>
      <c r="C183" s="2">
        <v>2020</v>
      </c>
      <c r="V183" s="2">
        <v>25000000000</v>
      </c>
    </row>
    <row r="184" spans="1:22" x14ac:dyDescent="0.25">
      <c r="A184" s="2" t="s">
        <v>5</v>
      </c>
      <c r="B184" s="2">
        <v>50000000000</v>
      </c>
      <c r="C184" s="2">
        <v>2020</v>
      </c>
      <c r="V184" s="2">
        <v>30700000000</v>
      </c>
    </row>
    <row r="185" spans="1:22" x14ac:dyDescent="0.25">
      <c r="A185" s="2" t="s">
        <v>5</v>
      </c>
      <c r="B185" s="2">
        <v>38000000000</v>
      </c>
      <c r="C185" s="2">
        <v>2020</v>
      </c>
      <c r="V185" s="2">
        <v>30000000000</v>
      </c>
    </row>
    <row r="186" spans="1:22" x14ac:dyDescent="0.25">
      <c r="A186" s="2" t="s">
        <v>46</v>
      </c>
      <c r="B186" s="2">
        <v>50000000000</v>
      </c>
      <c r="C186" s="2">
        <v>2020</v>
      </c>
      <c r="V186" s="2">
        <v>50000000000</v>
      </c>
    </row>
    <row r="187" spans="1:22" x14ac:dyDescent="0.25">
      <c r="A187" s="2" t="s">
        <v>46</v>
      </c>
      <c r="B187" s="2">
        <v>25000000000</v>
      </c>
      <c r="C187" s="2">
        <v>2020</v>
      </c>
      <c r="V187" s="2">
        <v>200000000000</v>
      </c>
    </row>
    <row r="188" spans="1:22" x14ac:dyDescent="0.25">
      <c r="A188" s="2" t="s">
        <v>46</v>
      </c>
      <c r="B188" s="2">
        <v>50000000000</v>
      </c>
      <c r="C188" s="2">
        <v>2020</v>
      </c>
      <c r="V188" s="2">
        <v>50000000000</v>
      </c>
    </row>
    <row r="189" spans="1:22" x14ac:dyDescent="0.25">
      <c r="A189" s="2" t="s">
        <v>46</v>
      </c>
      <c r="B189" s="2">
        <v>25000000000</v>
      </c>
      <c r="C189" s="2">
        <v>2020</v>
      </c>
      <c r="V189" s="2">
        <v>23000000000</v>
      </c>
    </row>
    <row r="190" spans="1:22" x14ac:dyDescent="0.25">
      <c r="A190" s="2" t="s">
        <v>49</v>
      </c>
      <c r="B190" s="2">
        <v>200000000000</v>
      </c>
      <c r="C190" s="2">
        <v>2020</v>
      </c>
      <c r="V190" s="2">
        <v>13500000000</v>
      </c>
    </row>
    <row r="191" spans="1:22" x14ac:dyDescent="0.25">
      <c r="A191" s="2" t="s">
        <v>46</v>
      </c>
      <c r="B191" s="2">
        <v>34000000000</v>
      </c>
      <c r="C191" s="2">
        <v>2020</v>
      </c>
      <c r="V191" s="2">
        <v>27000000000</v>
      </c>
    </row>
    <row r="192" spans="1:22" x14ac:dyDescent="0.25">
      <c r="A192" s="2" t="s">
        <v>5</v>
      </c>
      <c r="B192" s="2">
        <v>50000000000</v>
      </c>
      <c r="C192" s="2">
        <v>2020</v>
      </c>
      <c r="V192" s="2">
        <v>200000000000</v>
      </c>
    </row>
    <row r="193" spans="1:22" x14ac:dyDescent="0.25">
      <c r="A193" s="2" t="s">
        <v>46</v>
      </c>
      <c r="B193" s="2">
        <v>50000000000</v>
      </c>
      <c r="C193" s="2">
        <v>2020</v>
      </c>
      <c r="V193" s="2">
        <v>24000000000</v>
      </c>
    </row>
    <row r="194" spans="1:22" x14ac:dyDescent="0.25">
      <c r="A194" s="2" t="s">
        <v>50</v>
      </c>
      <c r="B194" s="2">
        <v>50100000000</v>
      </c>
      <c r="C194" s="2">
        <v>2020</v>
      </c>
      <c r="V194" s="2">
        <v>20000000000</v>
      </c>
    </row>
    <row r="195" spans="1:22" x14ac:dyDescent="0.25">
      <c r="A195" s="2" t="s">
        <v>50</v>
      </c>
      <c r="B195" s="2">
        <v>25000000000</v>
      </c>
      <c r="C195" s="2">
        <v>2020</v>
      </c>
      <c r="V195" s="2">
        <v>28000000000</v>
      </c>
    </row>
    <row r="196" spans="1:22" x14ac:dyDescent="0.25">
      <c r="A196" s="2" t="s">
        <v>46</v>
      </c>
      <c r="B196" s="2">
        <v>50000000000</v>
      </c>
      <c r="C196" s="2">
        <v>2020</v>
      </c>
      <c r="V196" s="2">
        <v>24000000000</v>
      </c>
    </row>
    <row r="197" spans="1:22" x14ac:dyDescent="0.25">
      <c r="A197" s="2" t="s">
        <v>5</v>
      </c>
      <c r="B197" s="2">
        <v>26000000000</v>
      </c>
      <c r="C197" s="2">
        <v>2020</v>
      </c>
      <c r="V197" s="2">
        <v>24000000000</v>
      </c>
    </row>
    <row r="198" spans="1:22" x14ac:dyDescent="0.25">
      <c r="A198" s="2" t="s">
        <v>5</v>
      </c>
      <c r="B198" s="2">
        <v>23000000000</v>
      </c>
      <c r="C198" s="2">
        <v>2020</v>
      </c>
      <c r="V198" s="2">
        <v>27000000000</v>
      </c>
    </row>
    <row r="199" spans="1:22" x14ac:dyDescent="0.25">
      <c r="A199" s="2" t="s">
        <v>46</v>
      </c>
      <c r="B199" s="2">
        <v>50000000000</v>
      </c>
      <c r="C199" s="2">
        <v>2020</v>
      </c>
      <c r="V199" s="2">
        <v>50000000000</v>
      </c>
    </row>
    <row r="200" spans="1:22" x14ac:dyDescent="0.25">
      <c r="A200" s="2" t="s">
        <v>5</v>
      </c>
      <c r="B200" s="2">
        <v>50000000000</v>
      </c>
      <c r="C200" s="2">
        <v>2020</v>
      </c>
      <c r="V200" s="2">
        <v>50000000000</v>
      </c>
    </row>
    <row r="201" spans="1:22" x14ac:dyDescent="0.25">
      <c r="A201" s="2" t="s">
        <v>46</v>
      </c>
      <c r="B201" s="2">
        <v>50000000000</v>
      </c>
      <c r="C201" s="2">
        <v>2020</v>
      </c>
      <c r="V201" s="2">
        <v>26000000000</v>
      </c>
    </row>
    <row r="202" spans="1:22" x14ac:dyDescent="0.25">
      <c r="A202" s="2" t="s">
        <v>50</v>
      </c>
      <c r="B202" s="2">
        <v>50000000000</v>
      </c>
      <c r="C202" s="2">
        <v>2020</v>
      </c>
      <c r="V202" s="2">
        <v>25000000000</v>
      </c>
    </row>
    <row r="203" spans="1:22" x14ac:dyDescent="0.25">
      <c r="A203" s="2" t="s">
        <v>46</v>
      </c>
      <c r="B203" s="2">
        <v>25000000000</v>
      </c>
      <c r="C203" s="2">
        <v>2020</v>
      </c>
      <c r="V203" s="2">
        <v>25000000000</v>
      </c>
    </row>
    <row r="204" spans="1:22" x14ac:dyDescent="0.25">
      <c r="A204" s="2" t="s">
        <v>50</v>
      </c>
      <c r="B204" s="2">
        <v>50000000000</v>
      </c>
      <c r="C204" s="2">
        <v>2020</v>
      </c>
      <c r="V204" s="2">
        <v>30000000000</v>
      </c>
    </row>
    <row r="205" spans="1:22" x14ac:dyDescent="0.25">
      <c r="A205" s="2" t="s">
        <v>46</v>
      </c>
      <c r="B205" s="2">
        <v>50000000000</v>
      </c>
      <c r="C205" s="2">
        <v>2020</v>
      </c>
      <c r="V205" s="2">
        <v>30730000000</v>
      </c>
    </row>
    <row r="206" spans="1:22" x14ac:dyDescent="0.25">
      <c r="A206" s="2" t="s">
        <v>5</v>
      </c>
      <c r="B206" s="2">
        <v>50000000000</v>
      </c>
      <c r="C206" s="2">
        <v>2020</v>
      </c>
      <c r="V206" s="2">
        <v>50000000000</v>
      </c>
    </row>
    <row r="207" spans="1:22" x14ac:dyDescent="0.25">
      <c r="A207" s="2" t="s">
        <v>5</v>
      </c>
      <c r="B207" s="2">
        <v>50000000000</v>
      </c>
      <c r="C207" s="2">
        <v>2020</v>
      </c>
      <c r="V207" s="2">
        <v>50000000000</v>
      </c>
    </row>
    <row r="208" spans="1:22" x14ac:dyDescent="0.25">
      <c r="A208" s="2" t="s">
        <v>46</v>
      </c>
      <c r="B208" s="2">
        <v>20000000000</v>
      </c>
      <c r="C208" s="2">
        <v>2020</v>
      </c>
      <c r="V208" s="2">
        <v>50000000000</v>
      </c>
    </row>
    <row r="209" spans="1:22" x14ac:dyDescent="0.25">
      <c r="A209" s="2" t="s">
        <v>5</v>
      </c>
      <c r="B209" s="2">
        <v>45000000000</v>
      </c>
      <c r="C209" s="2">
        <v>2020</v>
      </c>
      <c r="V209" s="2">
        <v>50000000000</v>
      </c>
    </row>
    <row r="210" spans="1:22" x14ac:dyDescent="0.25">
      <c r="A210" s="2" t="s">
        <v>46</v>
      </c>
      <c r="B210" s="2">
        <v>30700000000</v>
      </c>
      <c r="C210" s="2">
        <v>2020</v>
      </c>
      <c r="V210" s="2">
        <v>24000000000</v>
      </c>
    </row>
    <row r="211" spans="1:22" x14ac:dyDescent="0.25">
      <c r="A211" s="2" t="s">
        <v>50</v>
      </c>
      <c r="B211" s="2">
        <v>8400000000</v>
      </c>
      <c r="C211" s="2">
        <v>2020</v>
      </c>
      <c r="V211" s="2">
        <v>20800000000</v>
      </c>
    </row>
    <row r="212" spans="1:22" x14ac:dyDescent="0.25">
      <c r="A212" s="2" t="s">
        <v>46</v>
      </c>
      <c r="B212" s="2">
        <v>50000000000</v>
      </c>
      <c r="C212" s="2">
        <v>2020</v>
      </c>
      <c r="V212" s="2">
        <v>442000000</v>
      </c>
    </row>
    <row r="213" spans="1:22" x14ac:dyDescent="0.25">
      <c r="A213" s="2" t="s">
        <v>50</v>
      </c>
      <c r="B213" s="2">
        <v>50000000000</v>
      </c>
      <c r="C213" s="2">
        <v>2020</v>
      </c>
      <c r="V213" s="2">
        <v>13500000000</v>
      </c>
    </row>
    <row r="214" spans="1:22" x14ac:dyDescent="0.25">
      <c r="A214" s="2" t="s">
        <v>5</v>
      </c>
      <c r="B214" s="2">
        <v>20800000000</v>
      </c>
      <c r="C214" s="2">
        <v>2020</v>
      </c>
      <c r="V214" s="2">
        <v>200000000000</v>
      </c>
    </row>
    <row r="215" spans="1:22" x14ac:dyDescent="0.25">
      <c r="A215" s="2" t="s">
        <v>5</v>
      </c>
      <c r="B215" s="2">
        <v>25000000000</v>
      </c>
      <c r="C215" s="2">
        <v>2020</v>
      </c>
      <c r="V215" s="2">
        <v>25000000000</v>
      </c>
    </row>
    <row r="216" spans="1:22" x14ac:dyDescent="0.25">
      <c r="A216" s="2" t="s">
        <v>50</v>
      </c>
      <c r="B216" s="2">
        <v>50000000000</v>
      </c>
      <c r="C216" s="2">
        <v>2020</v>
      </c>
      <c r="V216" s="2">
        <v>50000000000</v>
      </c>
    </row>
    <row r="217" spans="1:22" x14ac:dyDescent="0.25">
      <c r="A217" s="2" t="s">
        <v>46</v>
      </c>
      <c r="B217" s="2">
        <v>26000000000</v>
      </c>
      <c r="C217" s="2">
        <v>2020</v>
      </c>
      <c r="V217" s="2">
        <v>20000000000</v>
      </c>
    </row>
    <row r="218" spans="1:22" x14ac:dyDescent="0.25">
      <c r="A218" s="2" t="s">
        <v>75</v>
      </c>
      <c r="B218" s="2">
        <v>26000000000</v>
      </c>
      <c r="C218" s="2">
        <v>2020</v>
      </c>
      <c r="V218" s="2">
        <v>34000000000</v>
      </c>
    </row>
    <row r="219" spans="1:22" x14ac:dyDescent="0.25">
      <c r="A219" s="2" t="s">
        <v>76</v>
      </c>
      <c r="B219" s="2">
        <v>50000000000</v>
      </c>
      <c r="C219" s="2">
        <v>2020</v>
      </c>
      <c r="V219" s="2">
        <v>13500000000</v>
      </c>
    </row>
    <row r="220" spans="1:22" x14ac:dyDescent="0.25">
      <c r="A220" s="2" t="s">
        <v>77</v>
      </c>
      <c r="B220" s="2">
        <v>200000000000</v>
      </c>
      <c r="C220" s="2">
        <v>2020</v>
      </c>
      <c r="V220" s="2">
        <v>30000000000</v>
      </c>
    </row>
    <row r="221" spans="1:22" x14ac:dyDescent="0.25">
      <c r="A221" s="2" t="s">
        <v>78</v>
      </c>
      <c r="B221" s="2">
        <v>212000000000</v>
      </c>
      <c r="C221" s="2">
        <v>2020</v>
      </c>
      <c r="V221" s="2">
        <v>37000000000</v>
      </c>
    </row>
    <row r="222" spans="1:22" x14ac:dyDescent="0.25">
      <c r="A222" s="2" t="s">
        <v>50</v>
      </c>
      <c r="B222" s="2">
        <v>50000000000</v>
      </c>
      <c r="C222" s="2">
        <v>2020</v>
      </c>
      <c r="V222" s="2">
        <v>20800000000</v>
      </c>
    </row>
    <row r="223" spans="1:22" x14ac:dyDescent="0.25">
      <c r="A223" s="2" t="s">
        <v>46</v>
      </c>
      <c r="B223" s="2">
        <v>20000000000</v>
      </c>
      <c r="C223" s="2">
        <v>2020</v>
      </c>
      <c r="V223" s="2">
        <v>50000000000</v>
      </c>
    </row>
    <row r="224" spans="1:22" x14ac:dyDescent="0.25">
      <c r="A224" s="2" t="s">
        <v>81</v>
      </c>
      <c r="B224" s="2">
        <v>24000000000</v>
      </c>
      <c r="C224" s="2">
        <v>2020</v>
      </c>
      <c r="V224" s="2">
        <v>50000000000</v>
      </c>
    </row>
    <row r="225" spans="1:22" x14ac:dyDescent="0.25">
      <c r="A225" s="2" t="s">
        <v>83</v>
      </c>
      <c r="B225" s="2">
        <v>30100000000</v>
      </c>
      <c r="C225" s="2">
        <v>2020</v>
      </c>
      <c r="V225" s="2">
        <v>25000000000</v>
      </c>
    </row>
    <row r="226" spans="1:22" x14ac:dyDescent="0.25">
      <c r="A226" s="2" t="s">
        <v>84</v>
      </c>
      <c r="B226" s="2">
        <v>50000000000</v>
      </c>
      <c r="C226" s="2">
        <v>2020</v>
      </c>
      <c r="V226" s="2">
        <v>30000000000</v>
      </c>
    </row>
    <row r="227" spans="1:22" x14ac:dyDescent="0.25">
      <c r="A227" s="2" t="s">
        <v>5</v>
      </c>
      <c r="B227" s="2">
        <v>25000000000</v>
      </c>
      <c r="C227" s="2">
        <v>2020</v>
      </c>
      <c r="V227" s="2">
        <v>31000000000</v>
      </c>
    </row>
    <row r="228" spans="1:22" x14ac:dyDescent="0.25">
      <c r="A228" s="2" t="s">
        <v>46</v>
      </c>
      <c r="B228" s="2">
        <v>21200000000</v>
      </c>
      <c r="C228" s="2">
        <v>2020</v>
      </c>
      <c r="V228" s="2">
        <v>30000000000</v>
      </c>
    </row>
    <row r="229" spans="1:22" x14ac:dyDescent="0.25">
      <c r="A229" s="2" t="s">
        <v>5</v>
      </c>
      <c r="B229" s="2">
        <v>25000000000</v>
      </c>
      <c r="C229" s="2">
        <v>2020</v>
      </c>
      <c r="V229" s="2">
        <v>200000000000</v>
      </c>
    </row>
    <row r="230" spans="1:22" x14ac:dyDescent="0.25">
      <c r="A230" s="2" t="s">
        <v>5</v>
      </c>
      <c r="B230" s="2">
        <v>25000000000</v>
      </c>
      <c r="C230" s="2">
        <v>2020</v>
      </c>
      <c r="V230" s="2">
        <v>50000000000</v>
      </c>
    </row>
    <row r="231" spans="1:22" x14ac:dyDescent="0.25">
      <c r="A231" s="2" t="s">
        <v>85</v>
      </c>
      <c r="B231" s="2">
        <v>30700000000</v>
      </c>
      <c r="C231" s="2">
        <v>2020</v>
      </c>
      <c r="V231" s="2">
        <v>50000000000</v>
      </c>
    </row>
    <row r="232" spans="1:22" x14ac:dyDescent="0.25">
      <c r="A232" s="2" t="s">
        <v>5</v>
      </c>
      <c r="B232" s="2">
        <v>50000000000</v>
      </c>
      <c r="C232" s="2">
        <v>2020</v>
      </c>
      <c r="V232" s="2">
        <v>38500000000</v>
      </c>
    </row>
    <row r="233" spans="1:22" x14ac:dyDescent="0.25">
      <c r="A233" s="2" t="s">
        <v>5</v>
      </c>
      <c r="B233" s="2">
        <v>63000000</v>
      </c>
      <c r="C233" s="2">
        <v>2020</v>
      </c>
      <c r="V233" s="2">
        <v>24000000000</v>
      </c>
    </row>
    <row r="234" spans="1:22" x14ac:dyDescent="0.25">
      <c r="A234" s="2" t="s">
        <v>46</v>
      </c>
      <c r="B234" s="2">
        <v>34000000000</v>
      </c>
      <c r="C234" s="2">
        <v>2020</v>
      </c>
      <c r="V234" s="2">
        <v>200000000000</v>
      </c>
    </row>
    <row r="235" spans="1:22" x14ac:dyDescent="0.25">
      <c r="A235" s="2" t="s">
        <v>5</v>
      </c>
      <c r="B235" s="2">
        <v>50000000000</v>
      </c>
      <c r="C235" s="2">
        <v>2020</v>
      </c>
      <c r="V235" s="2">
        <v>30700000000</v>
      </c>
    </row>
    <row r="236" spans="1:22" x14ac:dyDescent="0.25">
      <c r="A236" s="2" t="s">
        <v>46</v>
      </c>
      <c r="B236" s="2">
        <v>50100000000</v>
      </c>
      <c r="C236" s="2">
        <v>2020</v>
      </c>
      <c r="V236" s="2">
        <v>50000000000</v>
      </c>
    </row>
    <row r="237" spans="1:22" x14ac:dyDescent="0.25">
      <c r="A237" s="2" t="s">
        <v>50</v>
      </c>
      <c r="B237" s="2">
        <v>27500000000</v>
      </c>
      <c r="C237" s="2">
        <v>2020</v>
      </c>
      <c r="V237" s="2">
        <v>20800000000</v>
      </c>
    </row>
    <row r="238" spans="1:22" x14ac:dyDescent="0.25">
      <c r="A238" s="2" t="s">
        <v>94</v>
      </c>
      <c r="B238" s="2">
        <v>200000000000</v>
      </c>
      <c r="C238" s="2">
        <v>2020</v>
      </c>
      <c r="V238" s="2">
        <v>20800000000</v>
      </c>
    </row>
    <row r="239" spans="1:22" x14ac:dyDescent="0.25">
      <c r="A239" s="2" t="s">
        <v>76</v>
      </c>
      <c r="B239" s="2">
        <v>50000000000</v>
      </c>
      <c r="C239" s="2">
        <v>2020</v>
      </c>
      <c r="V239" s="2">
        <v>50000000000</v>
      </c>
    </row>
    <row r="240" spans="1:22" x14ac:dyDescent="0.25">
      <c r="A240" s="2" t="s">
        <v>46</v>
      </c>
      <c r="B240" s="2">
        <v>26000000000</v>
      </c>
      <c r="C240" s="2">
        <v>2020</v>
      </c>
      <c r="V240" s="2">
        <v>50000000000</v>
      </c>
    </row>
    <row r="241" spans="1:22" x14ac:dyDescent="0.25">
      <c r="A241" s="2" t="s">
        <v>5</v>
      </c>
      <c r="B241" s="2">
        <v>25000000000</v>
      </c>
      <c r="C241" s="2">
        <v>2020</v>
      </c>
      <c r="V241" s="2">
        <v>30700000000</v>
      </c>
    </row>
    <row r="242" spans="1:22" x14ac:dyDescent="0.25">
      <c r="A242" s="2" t="s">
        <v>5</v>
      </c>
      <c r="B242" s="2">
        <v>30000000000</v>
      </c>
      <c r="C242" s="2">
        <v>2020</v>
      </c>
      <c r="V242" s="2">
        <v>200000000000</v>
      </c>
    </row>
    <row r="243" spans="1:22" x14ac:dyDescent="0.25">
      <c r="A243" s="2" t="s">
        <v>46</v>
      </c>
      <c r="B243" s="2">
        <v>30730000000</v>
      </c>
      <c r="C243" s="2">
        <v>2020</v>
      </c>
      <c r="V243" s="2">
        <v>50000000000</v>
      </c>
    </row>
    <row r="244" spans="1:22" x14ac:dyDescent="0.25">
      <c r="A244" s="2" t="s">
        <v>94</v>
      </c>
      <c r="B244" s="2">
        <v>30000000000</v>
      </c>
      <c r="C244" s="2">
        <v>2020</v>
      </c>
      <c r="V244" s="2">
        <v>26000000000</v>
      </c>
    </row>
    <row r="245" spans="1:22" x14ac:dyDescent="0.25">
      <c r="A245" s="2" t="s">
        <v>46</v>
      </c>
      <c r="B245" s="2">
        <v>24000000000</v>
      </c>
      <c r="C245" s="2">
        <v>2020</v>
      </c>
      <c r="V245" s="2">
        <v>40000000000</v>
      </c>
    </row>
    <row r="246" spans="1:22" x14ac:dyDescent="0.25">
      <c r="A246" s="2" t="s">
        <v>85</v>
      </c>
      <c r="B246" s="2">
        <v>30700000000</v>
      </c>
      <c r="C246" s="2">
        <v>2020</v>
      </c>
      <c r="V246" s="2">
        <v>50000000000</v>
      </c>
    </row>
    <row r="247" spans="1:22" x14ac:dyDescent="0.25">
      <c r="A247" s="2" t="s">
        <v>46</v>
      </c>
      <c r="B247" s="2">
        <v>31000000000</v>
      </c>
      <c r="C247" s="2">
        <v>2020</v>
      </c>
      <c r="V247" s="2">
        <v>50100000000</v>
      </c>
    </row>
    <row r="248" spans="1:22" x14ac:dyDescent="0.25">
      <c r="A248" s="2" t="s">
        <v>5</v>
      </c>
      <c r="B248" s="2">
        <v>30730000000</v>
      </c>
      <c r="C248" s="2">
        <v>2020</v>
      </c>
      <c r="V248" s="2">
        <v>20000000000</v>
      </c>
    </row>
    <row r="249" spans="1:22" x14ac:dyDescent="0.25">
      <c r="A249" s="2" t="s">
        <v>5</v>
      </c>
      <c r="B249" s="2">
        <v>50000000000</v>
      </c>
      <c r="C249" s="2">
        <v>2020</v>
      </c>
      <c r="V249" s="2">
        <v>25000000000</v>
      </c>
    </row>
    <row r="250" spans="1:22" x14ac:dyDescent="0.25">
      <c r="A250" s="2" t="s">
        <v>46</v>
      </c>
      <c r="B250" s="2">
        <v>50000000000</v>
      </c>
      <c r="C250" s="2">
        <v>2020</v>
      </c>
      <c r="V250" s="2">
        <v>25000000000</v>
      </c>
    </row>
    <row r="251" spans="1:22" x14ac:dyDescent="0.25">
      <c r="A251" s="2" t="s">
        <v>46</v>
      </c>
      <c r="B251" s="2">
        <v>50000000000</v>
      </c>
      <c r="C251" s="2">
        <v>2020</v>
      </c>
      <c r="V251" s="2">
        <v>20800000000</v>
      </c>
    </row>
    <row r="252" spans="1:22" x14ac:dyDescent="0.25">
      <c r="A252" s="2" t="s">
        <v>5</v>
      </c>
      <c r="B252" s="2">
        <v>50000000000</v>
      </c>
      <c r="C252" s="2">
        <v>2020</v>
      </c>
      <c r="V252" s="2">
        <v>200000000000</v>
      </c>
    </row>
    <row r="253" spans="1:22" x14ac:dyDescent="0.25">
      <c r="A253" s="2" t="s">
        <v>46</v>
      </c>
      <c r="B253" s="2">
        <v>50000000000</v>
      </c>
      <c r="C253" s="2">
        <v>2020</v>
      </c>
      <c r="V253" s="2">
        <v>30000000000</v>
      </c>
    </row>
    <row r="254" spans="1:22" x14ac:dyDescent="0.25">
      <c r="A254" s="2" t="s">
        <v>101</v>
      </c>
      <c r="B254" s="2">
        <v>26000000000</v>
      </c>
      <c r="C254" s="2">
        <v>2020</v>
      </c>
      <c r="V254" s="2">
        <v>50100000000</v>
      </c>
    </row>
    <row r="255" spans="1:22" x14ac:dyDescent="0.25">
      <c r="A255" s="2" t="s">
        <v>102</v>
      </c>
      <c r="B255" s="2">
        <v>50000000000</v>
      </c>
      <c r="C255" s="2">
        <v>2020</v>
      </c>
      <c r="V255" s="2">
        <v>8000000000</v>
      </c>
    </row>
    <row r="256" spans="1:22" x14ac:dyDescent="0.25">
      <c r="A256" s="2" t="s">
        <v>103</v>
      </c>
      <c r="B256" s="2">
        <v>200000000000</v>
      </c>
      <c r="C256" s="2">
        <v>2020</v>
      </c>
      <c r="V256" s="2">
        <v>50000000000</v>
      </c>
    </row>
    <row r="257" spans="1:30" x14ac:dyDescent="0.25">
      <c r="A257" s="2" t="s">
        <v>104</v>
      </c>
      <c r="B257" s="2">
        <v>212000000000</v>
      </c>
      <c r="C257" s="2">
        <v>2020</v>
      </c>
      <c r="F257" s="3">
        <v>1950</v>
      </c>
      <c r="G257" s="3">
        <v>1975</v>
      </c>
      <c r="H257" s="3">
        <v>1992</v>
      </c>
      <c r="I257" s="3">
        <v>2000</v>
      </c>
      <c r="J257" s="3">
        <v>2003</v>
      </c>
      <c r="K257" s="3">
        <v>2006</v>
      </c>
      <c r="L257" s="3">
        <v>2009</v>
      </c>
      <c r="M257" s="3">
        <v>2010</v>
      </c>
      <c r="N257" s="3">
        <v>2011</v>
      </c>
      <c r="O257" s="3">
        <v>2012</v>
      </c>
      <c r="P257" s="3">
        <v>2013</v>
      </c>
      <c r="Q257" s="3">
        <v>2014</v>
      </c>
      <c r="R257" s="3">
        <v>2015</v>
      </c>
      <c r="S257" s="3">
        <v>2016</v>
      </c>
      <c r="T257" s="3">
        <v>2017</v>
      </c>
      <c r="U257" s="3">
        <v>2018</v>
      </c>
      <c r="V257" s="3">
        <v>2019</v>
      </c>
      <c r="W257" s="3">
        <v>2020</v>
      </c>
      <c r="X257" s="3">
        <v>2021</v>
      </c>
      <c r="Y257" s="3">
        <v>2022</v>
      </c>
      <c r="Z257" s="3">
        <v>2023</v>
      </c>
      <c r="AA257" s="3">
        <v>2024</v>
      </c>
      <c r="AB257" s="3">
        <v>2025</v>
      </c>
      <c r="AC257" s="3">
        <v>2030</v>
      </c>
      <c r="AD257" s="3">
        <v>2050</v>
      </c>
    </row>
    <row r="258" spans="1:30" x14ac:dyDescent="0.25">
      <c r="A258" s="2" t="s">
        <v>46</v>
      </c>
      <c r="B258" s="2">
        <v>28100000000</v>
      </c>
      <c r="C258" s="2">
        <v>2020</v>
      </c>
      <c r="E258" t="s">
        <v>4</v>
      </c>
      <c r="F258">
        <f>MIN(E2:E3)</f>
        <v>5000</v>
      </c>
      <c r="G258" s="2">
        <v>10000</v>
      </c>
      <c r="H258" s="2">
        <v>100000000</v>
      </c>
      <c r="I258" s="2">
        <v>500000000</v>
      </c>
      <c r="J258">
        <f>MIN(I2:I9)</f>
        <v>500000</v>
      </c>
      <c r="K258">
        <f>MIN(J2:J8)</f>
        <v>2000000000</v>
      </c>
      <c r="L258">
        <f>MIN(K2:K3)</f>
        <v>2500000000</v>
      </c>
      <c r="M258">
        <f>MIN(L2:L8)</f>
        <v>2000000000</v>
      </c>
      <c r="N258" s="2">
        <f t="shared" ref="N258:AD258" si="0">MIN(M2:M8)</f>
        <v>1900000</v>
      </c>
      <c r="O258" s="2">
        <f t="shared" si="0"/>
        <v>4000000000</v>
      </c>
      <c r="P258" s="2">
        <f t="shared" si="0"/>
        <v>3030000000</v>
      </c>
      <c r="Q258" s="2">
        <f t="shared" si="0"/>
        <v>3750000000</v>
      </c>
      <c r="R258" s="2">
        <f t="shared" si="0"/>
        <v>1900000000</v>
      </c>
      <c r="S258" s="2">
        <f t="shared" si="0"/>
        <v>400000000</v>
      </c>
      <c r="T258" s="2">
        <f t="shared" si="0"/>
        <v>13000000000</v>
      </c>
      <c r="U258" s="2">
        <f t="shared" si="0"/>
        <v>8400000000</v>
      </c>
      <c r="V258" s="2">
        <f t="shared" si="0"/>
        <v>19400000000</v>
      </c>
      <c r="W258" s="2">
        <f t="shared" si="0"/>
        <v>7500000000</v>
      </c>
      <c r="X258" s="2">
        <v>16000000000</v>
      </c>
      <c r="Y258" s="2">
        <f t="shared" si="0"/>
        <v>2100000000</v>
      </c>
      <c r="Z258" s="2">
        <f t="shared" si="0"/>
        <v>27900000000</v>
      </c>
      <c r="AA258" s="2">
        <f t="shared" si="0"/>
        <v>227000000</v>
      </c>
      <c r="AB258" s="2">
        <v>1300000000</v>
      </c>
      <c r="AC258" s="2">
        <f t="shared" si="0"/>
        <v>1300000000</v>
      </c>
      <c r="AD258" s="2">
        <f t="shared" si="0"/>
        <v>100000000000</v>
      </c>
    </row>
    <row r="259" spans="1:30" x14ac:dyDescent="0.25">
      <c r="A259" s="2" t="s">
        <v>50</v>
      </c>
      <c r="B259" s="2">
        <v>50100000000</v>
      </c>
      <c r="C259" s="2">
        <v>2020</v>
      </c>
      <c r="E259" t="s">
        <v>1</v>
      </c>
      <c r="F259">
        <f>_xlfn.QUARTILE.INC(E2:E3,1)</f>
        <v>5000</v>
      </c>
      <c r="G259" s="2">
        <v>10000</v>
      </c>
      <c r="H259" s="2">
        <v>100000000</v>
      </c>
      <c r="I259" s="2">
        <v>500000000</v>
      </c>
      <c r="J259">
        <f>_xlfn.QUARTILE.INC(I2:I9,1)</f>
        <v>500000000</v>
      </c>
      <c r="K259">
        <f>_xlfn.QUARTILE.INC(J2:J8,1)</f>
        <v>2000000000</v>
      </c>
      <c r="L259">
        <f>_xlfn.QUARTILE.INC(K2:K3,1)</f>
        <v>2500000000</v>
      </c>
      <c r="M259">
        <f>_xlfn.QUARTILE.INC(L2:L8,1)</f>
        <v>12500000000</v>
      </c>
      <c r="N259" s="2">
        <f t="shared" ref="N259:AD259" si="1">_xlfn.QUARTILE.INC(M2:M8,1)</f>
        <v>1000950000</v>
      </c>
      <c r="O259" s="2">
        <f t="shared" si="1"/>
        <v>8700000000</v>
      </c>
      <c r="P259" s="2">
        <f t="shared" si="1"/>
        <v>10950000000</v>
      </c>
      <c r="Q259" s="2">
        <f t="shared" si="1"/>
        <v>10600000000</v>
      </c>
      <c r="R259" s="2">
        <f t="shared" si="1"/>
        <v>4950000000</v>
      </c>
      <c r="S259" s="2">
        <f t="shared" si="1"/>
        <v>9190000000</v>
      </c>
      <c r="T259" s="2">
        <f t="shared" si="1"/>
        <v>16200000000</v>
      </c>
      <c r="U259" s="2">
        <f t="shared" si="1"/>
        <v>17400000000</v>
      </c>
      <c r="V259" s="2">
        <f t="shared" si="1"/>
        <v>42100000000</v>
      </c>
      <c r="W259" s="2">
        <f t="shared" si="1"/>
        <v>27500000000</v>
      </c>
      <c r="X259" s="2">
        <v>28000000000</v>
      </c>
      <c r="Y259" s="2">
        <f t="shared" si="1"/>
        <v>19700000000</v>
      </c>
      <c r="Z259" s="2">
        <f t="shared" si="1"/>
        <v>51025000000</v>
      </c>
      <c r="AA259" s="2">
        <f t="shared" si="1"/>
        <v>45950000000</v>
      </c>
      <c r="AB259" s="2">
        <v>27000000000</v>
      </c>
      <c r="AC259" s="2">
        <f t="shared" si="1"/>
        <v>75000000000</v>
      </c>
      <c r="AD259" s="2">
        <f t="shared" si="1"/>
        <v>100000000000</v>
      </c>
    </row>
    <row r="260" spans="1:30" x14ac:dyDescent="0.25">
      <c r="A260" s="2" t="s">
        <v>50</v>
      </c>
      <c r="B260" s="2">
        <v>50100000000</v>
      </c>
      <c r="C260" s="2">
        <v>2020</v>
      </c>
      <c r="E260" t="s">
        <v>205</v>
      </c>
      <c r="F260">
        <f>MEDIAN(E2:E3)</f>
        <v>5000</v>
      </c>
      <c r="G260" s="2">
        <v>10000</v>
      </c>
      <c r="H260" s="2">
        <v>100000000</v>
      </c>
      <c r="I260" s="2">
        <v>500000000</v>
      </c>
      <c r="J260">
        <f>MEDIAN(I2:I9)</f>
        <v>500000000</v>
      </c>
      <c r="K260">
        <f>MEDIAN(J2:J8)</f>
        <v>2000000000</v>
      </c>
      <c r="L260">
        <f>MEDIAN(K2:K3)</f>
        <v>2500000000</v>
      </c>
      <c r="M260">
        <f>MEDIAN(L2:L8)</f>
        <v>12500000000</v>
      </c>
      <c r="N260" s="2">
        <f t="shared" ref="N260:AD260" si="2">MEDIAN(M2:M8)</f>
        <v>2000000000</v>
      </c>
      <c r="O260" s="2">
        <f t="shared" si="2"/>
        <v>8700000000</v>
      </c>
      <c r="P260" s="2">
        <f t="shared" si="2"/>
        <v>11200000000</v>
      </c>
      <c r="Q260" s="2">
        <f t="shared" si="2"/>
        <v>14400000000</v>
      </c>
      <c r="R260" s="2">
        <f t="shared" si="2"/>
        <v>13900000000</v>
      </c>
      <c r="S260" s="2">
        <f t="shared" si="2"/>
        <v>15000000000</v>
      </c>
      <c r="T260" s="2">
        <f t="shared" si="2"/>
        <v>22900000000</v>
      </c>
      <c r="U260" s="2">
        <f t="shared" si="2"/>
        <v>34800000000</v>
      </c>
      <c r="V260" s="2">
        <f t="shared" si="2"/>
        <v>42100000000</v>
      </c>
      <c r="W260" s="2">
        <f t="shared" si="2"/>
        <v>38500000000</v>
      </c>
      <c r="X260" s="2">
        <f t="shared" si="2"/>
        <v>28000000000</v>
      </c>
      <c r="Y260" s="2">
        <f t="shared" si="2"/>
        <v>36400000000</v>
      </c>
      <c r="Z260" s="2">
        <f t="shared" si="2"/>
        <v>51105000000</v>
      </c>
      <c r="AA260" s="2">
        <f t="shared" si="2"/>
        <v>62100000000</v>
      </c>
      <c r="AB260" s="2">
        <v>75000000000</v>
      </c>
      <c r="AC260" s="2">
        <f t="shared" si="2"/>
        <v>500000000000</v>
      </c>
      <c r="AD260" s="2">
        <f t="shared" si="2"/>
        <v>100000000000</v>
      </c>
    </row>
    <row r="261" spans="1:30" x14ac:dyDescent="0.25">
      <c r="A261" s="2" t="s">
        <v>5</v>
      </c>
      <c r="B261" s="2">
        <v>50100000000</v>
      </c>
      <c r="C261" s="2">
        <v>2020</v>
      </c>
      <c r="E261" t="s">
        <v>3</v>
      </c>
      <c r="F261">
        <f>_xlfn.QUARTILE.INC(E2:E3,3)</f>
        <v>5000</v>
      </c>
      <c r="G261" s="2">
        <v>10000</v>
      </c>
      <c r="H261" s="2">
        <v>100000000</v>
      </c>
      <c r="I261" s="2">
        <v>500000000</v>
      </c>
      <c r="J261">
        <f>_xlfn.QUARTILE.INC(I2:I9,3)</f>
        <v>500000000</v>
      </c>
      <c r="K261">
        <f>_xlfn.QUARTILE.INC(J2:J8,3)</f>
        <v>2000000000</v>
      </c>
      <c r="L261">
        <f>_xlfn.QUARTILE.INC(K2:K3,3)</f>
        <v>2500000000</v>
      </c>
      <c r="M261">
        <f>_xlfn.QUARTILE.INC(L2:L8,3)</f>
        <v>12500000000</v>
      </c>
      <c r="N261" s="2">
        <f t="shared" ref="N261:AD261" si="3">_xlfn.QUARTILE.INC(M2:M8,3)</f>
        <v>5500000000</v>
      </c>
      <c r="O261" s="2">
        <f t="shared" si="3"/>
        <v>8700000000</v>
      </c>
      <c r="P261" s="2">
        <f t="shared" si="3"/>
        <v>11200000000</v>
      </c>
      <c r="Q261" s="2">
        <f t="shared" si="3"/>
        <v>14400000000</v>
      </c>
      <c r="R261" s="2">
        <f t="shared" si="3"/>
        <v>14700000000</v>
      </c>
      <c r="S261" s="2">
        <f t="shared" si="3"/>
        <v>22900000000</v>
      </c>
      <c r="T261" s="2">
        <f t="shared" si="3"/>
        <v>28400000000</v>
      </c>
      <c r="U261" s="2">
        <f t="shared" si="3"/>
        <v>34800000000</v>
      </c>
      <c r="V261" s="2">
        <f t="shared" si="3"/>
        <v>42100000000</v>
      </c>
      <c r="W261" s="2">
        <f t="shared" si="3"/>
        <v>50000000000</v>
      </c>
      <c r="X261" s="2">
        <v>35400000000</v>
      </c>
      <c r="Y261" s="2">
        <f t="shared" si="3"/>
        <v>46000000000</v>
      </c>
      <c r="Z261" s="2">
        <f t="shared" si="3"/>
        <v>51110000000</v>
      </c>
      <c r="AA261" s="2">
        <f t="shared" si="3"/>
        <v>62120000000</v>
      </c>
      <c r="AB261" s="2">
        <v>75440000000</v>
      </c>
      <c r="AC261" s="2">
        <f t="shared" si="3"/>
        <v>500000000000</v>
      </c>
      <c r="AD261" s="2">
        <f t="shared" si="3"/>
        <v>100000000000</v>
      </c>
    </row>
    <row r="262" spans="1:30" x14ac:dyDescent="0.25">
      <c r="A262" s="2" t="s">
        <v>5</v>
      </c>
      <c r="B262" s="2">
        <v>28000000000</v>
      </c>
      <c r="C262" s="2">
        <v>2020</v>
      </c>
      <c r="E262" t="s">
        <v>0</v>
      </c>
      <c r="F262">
        <f>MAX(E2:E3)</f>
        <v>5000</v>
      </c>
      <c r="G262" s="2">
        <v>10000</v>
      </c>
      <c r="H262" s="2">
        <v>100000000</v>
      </c>
      <c r="I262" s="2">
        <v>500000000</v>
      </c>
      <c r="J262">
        <f>MAX(I2:I9)</f>
        <v>500000000</v>
      </c>
      <c r="K262">
        <f>MAX(J2:J8)</f>
        <v>6000000000</v>
      </c>
      <c r="L262">
        <f>MAX(K2:K3)</f>
        <v>2500000000</v>
      </c>
      <c r="M262">
        <f>MAX(L2:L8)</f>
        <v>20000000000</v>
      </c>
      <c r="N262" s="2">
        <f t="shared" ref="N262:AD262" si="4">MAX(M2:M8)</f>
        <v>9000000000</v>
      </c>
      <c r="O262" s="2">
        <f t="shared" si="4"/>
        <v>9000000000</v>
      </c>
      <c r="P262" s="2">
        <f t="shared" si="4"/>
        <v>11200000000</v>
      </c>
      <c r="Q262" s="2">
        <f t="shared" si="4"/>
        <v>14400000000</v>
      </c>
      <c r="R262" s="2">
        <f t="shared" si="4"/>
        <v>25000000000</v>
      </c>
      <c r="S262" s="2">
        <f t="shared" si="4"/>
        <v>25000000000</v>
      </c>
      <c r="T262" s="2">
        <f t="shared" si="4"/>
        <v>28400000000</v>
      </c>
      <c r="U262" s="2">
        <f t="shared" si="4"/>
        <v>34800000000</v>
      </c>
      <c r="V262" s="2">
        <f t="shared" si="4"/>
        <v>42100000000</v>
      </c>
      <c r="W262" s="2">
        <f t="shared" si="4"/>
        <v>50000000000</v>
      </c>
      <c r="X262" s="5">
        <v>28000000000000</v>
      </c>
      <c r="Y262" s="2">
        <f t="shared" si="4"/>
        <v>134000000000</v>
      </c>
      <c r="Z262" s="2">
        <f t="shared" si="4"/>
        <v>51110000000</v>
      </c>
      <c r="AA262" s="2">
        <f t="shared" si="4"/>
        <v>75400000000</v>
      </c>
      <c r="AB262" s="5">
        <v>500000000000</v>
      </c>
      <c r="AC262" s="2">
        <f t="shared" si="4"/>
        <v>500000000000</v>
      </c>
      <c r="AD262" s="2">
        <f t="shared" si="4"/>
        <v>100000000000</v>
      </c>
    </row>
    <row r="263" spans="1:30" x14ac:dyDescent="0.25">
      <c r="A263" s="2" t="s">
        <v>46</v>
      </c>
      <c r="B263" s="2">
        <v>50000000000</v>
      </c>
      <c r="C263" s="2">
        <v>2020</v>
      </c>
    </row>
    <row r="264" spans="1:30" x14ac:dyDescent="0.25">
      <c r="A264" s="2" t="s">
        <v>50</v>
      </c>
      <c r="B264" s="2">
        <v>20000000000</v>
      </c>
      <c r="C264" s="2">
        <v>2020</v>
      </c>
    </row>
    <row r="265" spans="1:30" x14ac:dyDescent="0.25">
      <c r="A265" s="2" t="s">
        <v>46</v>
      </c>
      <c r="B265" s="2">
        <v>50000000000</v>
      </c>
      <c r="C265" s="2">
        <v>2020</v>
      </c>
    </row>
    <row r="266" spans="1:30" x14ac:dyDescent="0.25">
      <c r="A266" s="2" t="s">
        <v>5</v>
      </c>
      <c r="B266" s="2">
        <v>24000000000</v>
      </c>
      <c r="C266" s="2">
        <v>2020</v>
      </c>
    </row>
    <row r="267" spans="1:30" x14ac:dyDescent="0.25">
      <c r="A267" s="2" t="s">
        <v>50</v>
      </c>
      <c r="B267" s="2">
        <v>50000000000</v>
      </c>
      <c r="C267" s="2">
        <v>2020</v>
      </c>
    </row>
    <row r="268" spans="1:30" x14ac:dyDescent="0.25">
      <c r="A268" s="2" t="s">
        <v>50</v>
      </c>
      <c r="B268" s="2">
        <v>50100000000</v>
      </c>
      <c r="C268" s="2">
        <v>2020</v>
      </c>
    </row>
    <row r="269" spans="1:30" x14ac:dyDescent="0.25">
      <c r="A269" s="2" t="s">
        <v>5</v>
      </c>
      <c r="B269" s="2">
        <v>7500000000</v>
      </c>
      <c r="C269" s="2">
        <v>2020</v>
      </c>
    </row>
    <row r="270" spans="1:30" x14ac:dyDescent="0.25">
      <c r="A270" s="2" t="s">
        <v>46</v>
      </c>
      <c r="B270" s="2">
        <v>30000000000</v>
      </c>
      <c r="C270" s="2">
        <v>2020</v>
      </c>
    </row>
    <row r="271" spans="1:30" x14ac:dyDescent="0.25">
      <c r="A271" s="2" t="s">
        <v>50</v>
      </c>
      <c r="B271" s="2">
        <v>40000000000</v>
      </c>
      <c r="C271" s="2">
        <v>2020</v>
      </c>
    </row>
    <row r="272" spans="1:30" x14ac:dyDescent="0.25">
      <c r="A272" s="2" t="s">
        <v>5</v>
      </c>
      <c r="B272" s="2">
        <v>30700000000</v>
      </c>
      <c r="C272" s="2">
        <v>2020</v>
      </c>
    </row>
    <row r="273" spans="1:3" x14ac:dyDescent="0.25">
      <c r="A273" s="2" t="s">
        <v>46</v>
      </c>
      <c r="B273" s="2">
        <v>20000000000</v>
      </c>
      <c r="C273" s="2">
        <v>2020</v>
      </c>
    </row>
    <row r="274" spans="1:3" x14ac:dyDescent="0.25">
      <c r="A274" s="2" t="s">
        <v>46</v>
      </c>
      <c r="B274" s="2">
        <v>50000000000</v>
      </c>
      <c r="C274" s="2">
        <v>2020</v>
      </c>
    </row>
    <row r="275" spans="1:3" x14ac:dyDescent="0.25">
      <c r="A275" s="2" t="s">
        <v>46</v>
      </c>
      <c r="B275" s="2">
        <v>23000000000</v>
      </c>
      <c r="C275" s="2">
        <v>2020</v>
      </c>
    </row>
    <row r="276" spans="1:3" x14ac:dyDescent="0.25">
      <c r="A276" s="2" t="s">
        <v>5</v>
      </c>
      <c r="B276" s="2">
        <v>26000000000</v>
      </c>
      <c r="C276" s="2">
        <v>2020</v>
      </c>
    </row>
    <row r="277" spans="1:3" x14ac:dyDescent="0.25">
      <c r="A277" s="2" t="s">
        <v>50</v>
      </c>
      <c r="B277" s="2">
        <v>25000000000</v>
      </c>
      <c r="C277" s="2">
        <v>2020</v>
      </c>
    </row>
    <row r="278" spans="1:3" x14ac:dyDescent="0.25">
      <c r="A278" s="2" t="s">
        <v>46</v>
      </c>
      <c r="B278" s="2">
        <v>50100000000</v>
      </c>
      <c r="C278" s="2">
        <v>2020</v>
      </c>
    </row>
    <row r="279" spans="1:3" x14ac:dyDescent="0.25">
      <c r="A279" s="2" t="s">
        <v>5</v>
      </c>
      <c r="B279" s="2">
        <v>20000000000</v>
      </c>
      <c r="C279" s="2">
        <v>2020</v>
      </c>
    </row>
    <row r="280" spans="1:3" x14ac:dyDescent="0.25">
      <c r="A280" s="2" t="s">
        <v>5</v>
      </c>
      <c r="B280" s="2">
        <v>26000000000</v>
      </c>
      <c r="C280" s="2">
        <v>2020</v>
      </c>
    </row>
    <row r="281" spans="1:3" x14ac:dyDescent="0.25">
      <c r="A281" s="2" t="s">
        <v>5</v>
      </c>
      <c r="B281" s="2">
        <v>23000000000</v>
      </c>
      <c r="C281" s="2">
        <v>2020</v>
      </c>
    </row>
    <row r="282" spans="1:3" x14ac:dyDescent="0.25">
      <c r="A282" s="2" t="s">
        <v>109</v>
      </c>
      <c r="B282" s="2">
        <v>20000000000</v>
      </c>
      <c r="C282" s="2">
        <v>2020</v>
      </c>
    </row>
    <row r="283" spans="1:3" x14ac:dyDescent="0.25">
      <c r="A283" s="2" t="s">
        <v>46</v>
      </c>
      <c r="B283" s="2">
        <v>50000000000</v>
      </c>
      <c r="C283" s="2">
        <v>2020</v>
      </c>
    </row>
    <row r="284" spans="1:3" x14ac:dyDescent="0.25">
      <c r="A284" s="2" t="s">
        <v>46</v>
      </c>
      <c r="B284" s="2">
        <v>20800000000</v>
      </c>
      <c r="C284" s="2">
        <v>2020</v>
      </c>
    </row>
    <row r="285" spans="1:3" x14ac:dyDescent="0.25">
      <c r="A285" s="2" t="s">
        <v>5</v>
      </c>
      <c r="B285" s="2">
        <v>25010000000</v>
      </c>
      <c r="C285" s="2">
        <v>2020</v>
      </c>
    </row>
    <row r="286" spans="1:3" x14ac:dyDescent="0.25">
      <c r="A286" s="2" t="s">
        <v>50</v>
      </c>
      <c r="B286" s="2">
        <v>31000000000</v>
      </c>
      <c r="C286" s="2">
        <v>2020</v>
      </c>
    </row>
    <row r="287" spans="1:3" x14ac:dyDescent="0.25">
      <c r="A287" s="2" t="s">
        <v>50</v>
      </c>
      <c r="B287" s="2">
        <v>50000000000</v>
      </c>
      <c r="C287" s="2">
        <v>2020</v>
      </c>
    </row>
    <row r="288" spans="1:3" x14ac:dyDescent="0.25">
      <c r="A288" s="2" t="s">
        <v>5</v>
      </c>
      <c r="B288" s="2">
        <v>30730000000</v>
      </c>
      <c r="C288" s="2">
        <v>2020</v>
      </c>
    </row>
    <row r="289" spans="1:3" x14ac:dyDescent="0.25">
      <c r="A289" s="2" t="s">
        <v>46</v>
      </c>
      <c r="B289" s="2">
        <v>200000000000</v>
      </c>
      <c r="C289" s="2">
        <v>2020</v>
      </c>
    </row>
    <row r="290" spans="1:3" x14ac:dyDescent="0.25">
      <c r="A290" s="2" t="s">
        <v>5</v>
      </c>
      <c r="B290" s="2">
        <v>40000000000</v>
      </c>
      <c r="C290" s="2">
        <v>2020</v>
      </c>
    </row>
    <row r="291" spans="1:3" x14ac:dyDescent="0.25">
      <c r="A291" s="2" t="s">
        <v>46</v>
      </c>
      <c r="B291" s="2">
        <v>20400000000</v>
      </c>
      <c r="C291" s="2">
        <v>2020</v>
      </c>
    </row>
    <row r="292" spans="1:3" x14ac:dyDescent="0.25">
      <c r="A292" s="2" t="s">
        <v>50</v>
      </c>
      <c r="B292" s="2">
        <v>50000000000</v>
      </c>
      <c r="C292" s="2">
        <v>2020</v>
      </c>
    </row>
    <row r="293" spans="1:3" x14ac:dyDescent="0.25">
      <c r="A293" s="2" t="s">
        <v>46</v>
      </c>
      <c r="B293" s="2">
        <v>25000000000</v>
      </c>
      <c r="C293" s="2">
        <v>2020</v>
      </c>
    </row>
    <row r="294" spans="1:3" x14ac:dyDescent="0.25">
      <c r="A294" s="2" t="s">
        <v>50</v>
      </c>
      <c r="B294" s="2">
        <v>50000000000</v>
      </c>
      <c r="C294" s="2">
        <v>2020</v>
      </c>
    </row>
    <row r="295" spans="1:3" x14ac:dyDescent="0.25">
      <c r="A295" s="2" t="s">
        <v>46</v>
      </c>
      <c r="B295" s="2">
        <v>31000000000</v>
      </c>
      <c r="C295" s="2">
        <v>2020</v>
      </c>
    </row>
    <row r="296" spans="1:3" x14ac:dyDescent="0.25">
      <c r="A296" s="2" t="s">
        <v>5</v>
      </c>
      <c r="B296" s="2">
        <v>111000000000</v>
      </c>
      <c r="C296" s="2">
        <v>2020</v>
      </c>
    </row>
    <row r="297" spans="1:3" x14ac:dyDescent="0.25">
      <c r="A297" s="2" t="s">
        <v>5</v>
      </c>
      <c r="B297" s="2">
        <v>25000000000</v>
      </c>
      <c r="C297" s="2">
        <v>2020</v>
      </c>
    </row>
    <row r="298" spans="1:3" x14ac:dyDescent="0.25">
      <c r="A298" s="2" t="s">
        <v>50</v>
      </c>
      <c r="B298" s="2">
        <v>50000000000</v>
      </c>
      <c r="C298" s="2">
        <v>2020</v>
      </c>
    </row>
    <row r="299" spans="1:3" x14ac:dyDescent="0.25">
      <c r="A299" s="2" t="s">
        <v>46</v>
      </c>
      <c r="B299" s="2">
        <v>50000000000</v>
      </c>
      <c r="C299" s="2">
        <v>2020</v>
      </c>
    </row>
    <row r="300" spans="1:3" x14ac:dyDescent="0.25">
      <c r="A300" s="2" t="s">
        <v>5</v>
      </c>
      <c r="B300" s="2">
        <v>50100000000</v>
      </c>
      <c r="C300" s="2">
        <v>2020</v>
      </c>
    </row>
    <row r="301" spans="1:3" x14ac:dyDescent="0.25">
      <c r="A301" s="2" t="s">
        <v>5</v>
      </c>
      <c r="B301" s="2">
        <v>20000000000</v>
      </c>
      <c r="C301" s="2">
        <v>2020</v>
      </c>
    </row>
    <row r="302" spans="1:3" x14ac:dyDescent="0.25">
      <c r="A302" s="2" t="s">
        <v>46</v>
      </c>
      <c r="B302" s="2">
        <v>28000000000</v>
      </c>
      <c r="C302" s="2">
        <v>2020</v>
      </c>
    </row>
    <row r="303" spans="1:3" x14ac:dyDescent="0.25">
      <c r="A303" s="2" t="s">
        <v>5</v>
      </c>
      <c r="B303" s="2">
        <v>25000000000</v>
      </c>
      <c r="C303" s="2">
        <v>2020</v>
      </c>
    </row>
    <row r="304" spans="1:3" x14ac:dyDescent="0.25">
      <c r="A304" s="2" t="s">
        <v>46</v>
      </c>
      <c r="B304" s="2">
        <v>75000000000</v>
      </c>
      <c r="C304" s="2">
        <v>2020</v>
      </c>
    </row>
    <row r="305" spans="1:3" x14ac:dyDescent="0.25">
      <c r="A305" s="2" t="s">
        <v>5</v>
      </c>
      <c r="B305" s="2">
        <v>20000000000</v>
      </c>
      <c r="C305" s="2">
        <v>2020</v>
      </c>
    </row>
    <row r="306" spans="1:3" x14ac:dyDescent="0.25">
      <c r="A306" s="2" t="s">
        <v>5</v>
      </c>
      <c r="B306" s="2">
        <v>20800000000</v>
      </c>
      <c r="C306" s="2">
        <v>2020</v>
      </c>
    </row>
    <row r="307" spans="1:3" x14ac:dyDescent="0.25">
      <c r="A307" s="2" t="s">
        <v>5</v>
      </c>
      <c r="B307" s="2">
        <v>25000000000</v>
      </c>
      <c r="C307" s="2">
        <v>2020</v>
      </c>
    </row>
    <row r="308" spans="1:3" x14ac:dyDescent="0.25">
      <c r="A308" s="2" t="s">
        <v>46</v>
      </c>
      <c r="B308" s="2">
        <v>34000000000</v>
      </c>
      <c r="C308" s="2">
        <v>2020</v>
      </c>
    </row>
    <row r="309" spans="1:3" x14ac:dyDescent="0.25">
      <c r="A309" s="2" t="s">
        <v>5</v>
      </c>
      <c r="B309" s="2">
        <v>26000000000</v>
      </c>
      <c r="C309" s="2">
        <v>2020</v>
      </c>
    </row>
    <row r="310" spans="1:3" x14ac:dyDescent="0.25">
      <c r="A310" s="2" t="s">
        <v>121</v>
      </c>
      <c r="B310" s="2">
        <v>21000000000</v>
      </c>
      <c r="C310" s="2">
        <v>2020</v>
      </c>
    </row>
    <row r="311" spans="1:3" x14ac:dyDescent="0.25">
      <c r="A311" s="2" t="s">
        <v>46</v>
      </c>
      <c r="B311" s="2">
        <v>30700000000</v>
      </c>
      <c r="C311" s="2">
        <v>2020</v>
      </c>
    </row>
    <row r="312" spans="1:3" x14ac:dyDescent="0.25">
      <c r="A312" s="2" t="s">
        <v>46</v>
      </c>
      <c r="B312" s="2">
        <v>30000000000</v>
      </c>
      <c r="C312" s="2">
        <v>2020</v>
      </c>
    </row>
    <row r="313" spans="1:3" x14ac:dyDescent="0.25">
      <c r="A313" s="2" t="s">
        <v>46</v>
      </c>
      <c r="B313" s="2">
        <v>26000000000</v>
      </c>
      <c r="C313" s="2">
        <v>2020</v>
      </c>
    </row>
    <row r="314" spans="1:3" x14ac:dyDescent="0.25">
      <c r="A314" s="2" t="s">
        <v>122</v>
      </c>
      <c r="B314" s="2">
        <v>1500000000</v>
      </c>
      <c r="C314" s="2">
        <v>2020</v>
      </c>
    </row>
    <row r="315" spans="1:3" x14ac:dyDescent="0.25">
      <c r="A315" s="2" t="s">
        <v>50</v>
      </c>
      <c r="B315" s="2">
        <v>75000000000</v>
      </c>
      <c r="C315" s="2">
        <v>2020</v>
      </c>
    </row>
    <row r="316" spans="1:3" x14ac:dyDescent="0.25">
      <c r="A316" s="2" t="s">
        <v>46</v>
      </c>
      <c r="B316" s="2">
        <v>50000000000</v>
      </c>
      <c r="C316" s="2">
        <v>2020</v>
      </c>
    </row>
    <row r="317" spans="1:3" x14ac:dyDescent="0.25">
      <c r="A317" s="2" t="s">
        <v>46</v>
      </c>
      <c r="B317" s="2">
        <v>25000000000</v>
      </c>
      <c r="C317" s="2">
        <v>2020</v>
      </c>
    </row>
    <row r="318" spans="1:3" x14ac:dyDescent="0.25">
      <c r="A318" s="2" t="s">
        <v>46</v>
      </c>
      <c r="B318" s="2">
        <v>50000000000</v>
      </c>
      <c r="C318" s="2">
        <v>2020</v>
      </c>
    </row>
    <row r="319" spans="1:3" x14ac:dyDescent="0.25">
      <c r="A319" s="2" t="s">
        <v>50</v>
      </c>
      <c r="B319" s="2">
        <v>200000000000</v>
      </c>
      <c r="C319" s="2">
        <v>2020</v>
      </c>
    </row>
    <row r="320" spans="1:3" x14ac:dyDescent="0.25">
      <c r="A320" s="2" t="s">
        <v>5</v>
      </c>
      <c r="B320" s="2">
        <v>26000000000</v>
      </c>
      <c r="C320" s="2">
        <v>2020</v>
      </c>
    </row>
    <row r="321" spans="1:3" x14ac:dyDescent="0.25">
      <c r="A321" s="2" t="s">
        <v>50</v>
      </c>
      <c r="B321" s="2">
        <v>26000000000</v>
      </c>
      <c r="C321" s="2">
        <v>2020</v>
      </c>
    </row>
    <row r="322" spans="1:3" x14ac:dyDescent="0.25">
      <c r="A322" s="2" t="s">
        <v>124</v>
      </c>
      <c r="B322" s="2">
        <v>50000000000</v>
      </c>
      <c r="C322" s="2">
        <v>2020</v>
      </c>
    </row>
    <row r="323" spans="1:3" x14ac:dyDescent="0.25">
      <c r="A323" s="2" t="s">
        <v>5</v>
      </c>
      <c r="B323" s="2">
        <v>24000000000</v>
      </c>
      <c r="C323" s="2">
        <v>2020</v>
      </c>
    </row>
    <row r="324" spans="1:3" x14ac:dyDescent="0.25">
      <c r="A324" s="2" t="s">
        <v>5</v>
      </c>
      <c r="B324" s="2">
        <v>488000000000</v>
      </c>
      <c r="C324" s="2">
        <v>2020</v>
      </c>
    </row>
    <row r="325" spans="1:3" x14ac:dyDescent="0.25">
      <c r="A325" s="2" t="s">
        <v>46</v>
      </c>
      <c r="B325" s="2">
        <v>200000000000</v>
      </c>
      <c r="C325" s="2">
        <v>2020</v>
      </c>
    </row>
    <row r="326" spans="1:3" x14ac:dyDescent="0.25">
      <c r="A326" s="2" t="s">
        <v>46</v>
      </c>
      <c r="B326" s="2">
        <v>50000000000</v>
      </c>
      <c r="C326" s="2">
        <v>2020</v>
      </c>
    </row>
    <row r="327" spans="1:3" x14ac:dyDescent="0.25">
      <c r="A327" s="2" t="s">
        <v>5</v>
      </c>
      <c r="B327" s="2">
        <v>25010000000</v>
      </c>
      <c r="C327" s="2">
        <v>2020</v>
      </c>
    </row>
    <row r="328" spans="1:3" x14ac:dyDescent="0.25">
      <c r="A328" s="2" t="s">
        <v>5</v>
      </c>
      <c r="B328" s="2">
        <v>30700000000</v>
      </c>
      <c r="C328" s="2">
        <v>2020</v>
      </c>
    </row>
    <row r="329" spans="1:3" x14ac:dyDescent="0.25">
      <c r="A329" s="2" t="s">
        <v>5</v>
      </c>
      <c r="B329" s="2">
        <v>24000000000</v>
      </c>
      <c r="C329" s="2">
        <v>2020</v>
      </c>
    </row>
    <row r="330" spans="1:3" x14ac:dyDescent="0.25">
      <c r="A330" s="2" t="s">
        <v>46</v>
      </c>
      <c r="B330" s="2">
        <v>50100000000</v>
      </c>
      <c r="C330" s="2">
        <v>2020</v>
      </c>
    </row>
    <row r="331" spans="1:3" x14ac:dyDescent="0.25">
      <c r="A331" s="2" t="s">
        <v>46</v>
      </c>
      <c r="B331" s="2">
        <v>50000000000</v>
      </c>
      <c r="C331" s="2">
        <v>2020</v>
      </c>
    </row>
    <row r="332" spans="1:3" x14ac:dyDescent="0.25">
      <c r="A332" s="2" t="s">
        <v>46</v>
      </c>
      <c r="B332" s="2">
        <v>26000000000</v>
      </c>
      <c r="C332" s="2">
        <v>2020</v>
      </c>
    </row>
    <row r="333" spans="1:3" x14ac:dyDescent="0.25">
      <c r="A333" s="2" t="s">
        <v>46</v>
      </c>
      <c r="B333" s="2">
        <v>50000000000</v>
      </c>
      <c r="C333" s="2">
        <v>2020</v>
      </c>
    </row>
    <row r="334" spans="1:3" x14ac:dyDescent="0.25">
      <c r="A334" s="2" t="s">
        <v>46</v>
      </c>
      <c r="B334" s="2">
        <v>200000000000</v>
      </c>
      <c r="C334" s="2">
        <v>2020</v>
      </c>
    </row>
    <row r="335" spans="1:3" x14ac:dyDescent="0.25">
      <c r="A335" s="2" t="s">
        <v>46</v>
      </c>
      <c r="B335" s="2">
        <v>212000000000</v>
      </c>
      <c r="C335" s="2">
        <v>2020</v>
      </c>
    </row>
    <row r="336" spans="1:3" x14ac:dyDescent="0.25">
      <c r="A336" s="2" t="s">
        <v>136</v>
      </c>
      <c r="B336" s="2">
        <v>50000000000</v>
      </c>
      <c r="C336" s="2">
        <v>2020</v>
      </c>
    </row>
    <row r="337" spans="1:3" x14ac:dyDescent="0.25">
      <c r="A337" s="2" t="s">
        <v>50</v>
      </c>
      <c r="B337" s="2">
        <v>50000000000</v>
      </c>
      <c r="C337" s="2">
        <v>2020</v>
      </c>
    </row>
    <row r="338" spans="1:3" x14ac:dyDescent="0.25">
      <c r="A338" s="2" t="s">
        <v>5</v>
      </c>
      <c r="B338" s="2">
        <v>50000000000</v>
      </c>
      <c r="C338" s="2">
        <v>2020</v>
      </c>
    </row>
    <row r="339" spans="1:3" x14ac:dyDescent="0.25">
      <c r="A339" s="2" t="s">
        <v>5</v>
      </c>
      <c r="B339" s="2">
        <v>1530000000</v>
      </c>
      <c r="C339" s="2">
        <v>2020</v>
      </c>
    </row>
    <row r="340" spans="1:3" x14ac:dyDescent="0.25">
      <c r="A340" s="2" t="s">
        <v>5</v>
      </c>
      <c r="B340" s="2">
        <v>20000000000</v>
      </c>
      <c r="C340" s="2">
        <v>2020</v>
      </c>
    </row>
    <row r="341" spans="1:3" x14ac:dyDescent="0.25">
      <c r="A341" s="2" t="s">
        <v>5</v>
      </c>
      <c r="B341" s="2">
        <v>263000000000</v>
      </c>
      <c r="C341" s="2">
        <v>2020</v>
      </c>
    </row>
    <row r="342" spans="1:3" x14ac:dyDescent="0.25">
      <c r="A342" s="2" t="s">
        <v>5</v>
      </c>
      <c r="B342" s="2">
        <v>75000000000</v>
      </c>
      <c r="C342" s="2">
        <v>2020</v>
      </c>
    </row>
    <row r="343" spans="1:3" x14ac:dyDescent="0.25">
      <c r="A343" s="2" t="s">
        <v>50</v>
      </c>
      <c r="B343" s="2">
        <v>50000000000</v>
      </c>
      <c r="C343" s="2">
        <v>2020</v>
      </c>
    </row>
    <row r="344" spans="1:3" x14ac:dyDescent="0.25">
      <c r="A344" s="2" t="s">
        <v>46</v>
      </c>
      <c r="B344" s="2">
        <v>26000000000</v>
      </c>
      <c r="C344" s="2">
        <v>2020</v>
      </c>
    </row>
    <row r="345" spans="1:3" x14ac:dyDescent="0.25">
      <c r="A345" s="2" t="s">
        <v>139</v>
      </c>
      <c r="B345" s="2">
        <v>30700000000</v>
      </c>
      <c r="C345" s="2">
        <v>2020</v>
      </c>
    </row>
    <row r="346" spans="1:3" x14ac:dyDescent="0.25">
      <c r="A346" s="2" t="s">
        <v>5</v>
      </c>
      <c r="B346" s="2">
        <v>28000000000</v>
      </c>
      <c r="C346" s="2">
        <v>2020</v>
      </c>
    </row>
    <row r="347" spans="1:3" x14ac:dyDescent="0.25">
      <c r="A347" s="2" t="s">
        <v>50</v>
      </c>
      <c r="B347" s="2">
        <v>50000000000</v>
      </c>
      <c r="C347" s="2">
        <v>2020</v>
      </c>
    </row>
    <row r="348" spans="1:3" x14ac:dyDescent="0.25">
      <c r="A348" s="2" t="s">
        <v>46</v>
      </c>
      <c r="B348" s="2">
        <v>38500000000</v>
      </c>
      <c r="C348" s="2">
        <v>2020</v>
      </c>
    </row>
    <row r="349" spans="1:3" x14ac:dyDescent="0.25">
      <c r="A349" s="2" t="s">
        <v>147</v>
      </c>
      <c r="B349" s="2">
        <v>50000000000</v>
      </c>
      <c r="C349" s="2">
        <v>2020</v>
      </c>
    </row>
    <row r="350" spans="1:3" x14ac:dyDescent="0.25">
      <c r="A350" s="2" t="s">
        <v>46</v>
      </c>
      <c r="B350" s="2">
        <v>25000000000</v>
      </c>
      <c r="C350" s="2">
        <v>2020</v>
      </c>
    </row>
    <row r="351" spans="1:3" x14ac:dyDescent="0.25">
      <c r="A351" s="2" t="s">
        <v>46</v>
      </c>
      <c r="B351" s="2">
        <v>31000000000</v>
      </c>
      <c r="C351" s="2">
        <v>2020</v>
      </c>
    </row>
    <row r="352" spans="1:3" x14ac:dyDescent="0.25">
      <c r="A352" s="2" t="s">
        <v>46</v>
      </c>
      <c r="B352" s="2">
        <v>50000000000</v>
      </c>
      <c r="C352" s="2">
        <v>2020</v>
      </c>
    </row>
    <row r="353" spans="1:3" x14ac:dyDescent="0.25">
      <c r="A353" s="2" t="s">
        <v>46</v>
      </c>
      <c r="B353" s="2">
        <v>24000000000</v>
      </c>
      <c r="C353" s="2">
        <v>2020</v>
      </c>
    </row>
    <row r="354" spans="1:3" x14ac:dyDescent="0.25">
      <c r="A354" s="2" t="s">
        <v>46</v>
      </c>
      <c r="B354" s="2">
        <v>50000000000</v>
      </c>
      <c r="C354" s="2">
        <v>2020</v>
      </c>
    </row>
    <row r="355" spans="1:3" x14ac:dyDescent="0.25">
      <c r="A355" s="2" t="s">
        <v>50</v>
      </c>
      <c r="B355" s="2">
        <v>50000000000</v>
      </c>
      <c r="C355" s="2">
        <v>2020</v>
      </c>
    </row>
    <row r="356" spans="1:3" x14ac:dyDescent="0.25">
      <c r="A356" s="2" t="s">
        <v>154</v>
      </c>
      <c r="B356" s="2">
        <v>50000000000</v>
      </c>
      <c r="C356" s="2">
        <v>2020</v>
      </c>
    </row>
    <row r="357" spans="1:3" x14ac:dyDescent="0.25">
      <c r="A357" s="2" t="s">
        <v>5</v>
      </c>
      <c r="B357" s="2">
        <v>25000000000</v>
      </c>
      <c r="C357" s="2">
        <v>2020</v>
      </c>
    </row>
    <row r="358" spans="1:3" x14ac:dyDescent="0.25">
      <c r="A358" s="2" t="s">
        <v>50</v>
      </c>
      <c r="B358" s="2">
        <v>30700000000</v>
      </c>
      <c r="C358" s="2">
        <v>2020</v>
      </c>
    </row>
    <row r="359" spans="1:3" x14ac:dyDescent="0.25">
      <c r="A359" s="2" t="s">
        <v>46</v>
      </c>
      <c r="B359" s="2">
        <v>30000000000</v>
      </c>
      <c r="C359" s="2">
        <v>2020</v>
      </c>
    </row>
    <row r="360" spans="1:3" x14ac:dyDescent="0.25">
      <c r="A360" s="2" t="s">
        <v>161</v>
      </c>
      <c r="B360" s="2">
        <v>50000000000</v>
      </c>
      <c r="C360" s="2">
        <v>2020</v>
      </c>
    </row>
    <row r="361" spans="1:3" x14ac:dyDescent="0.25">
      <c r="A361" s="2" t="s">
        <v>162</v>
      </c>
      <c r="B361" s="2">
        <v>200000000000</v>
      </c>
      <c r="C361" s="2">
        <v>2020</v>
      </c>
    </row>
    <row r="362" spans="1:3" x14ac:dyDescent="0.25">
      <c r="A362" s="2" t="s">
        <v>46</v>
      </c>
      <c r="B362" s="2">
        <v>50000000000</v>
      </c>
      <c r="C362" s="2">
        <v>2020</v>
      </c>
    </row>
    <row r="363" spans="1:3" x14ac:dyDescent="0.25">
      <c r="A363" s="2" t="s">
        <v>50</v>
      </c>
      <c r="B363" s="2">
        <v>23000000000</v>
      </c>
      <c r="C363" s="2">
        <v>2020</v>
      </c>
    </row>
    <row r="364" spans="1:3" x14ac:dyDescent="0.25">
      <c r="A364" s="2" t="s">
        <v>94</v>
      </c>
      <c r="B364" s="2">
        <v>13500000000</v>
      </c>
      <c r="C364" s="2">
        <v>2020</v>
      </c>
    </row>
    <row r="365" spans="1:3" x14ac:dyDescent="0.25">
      <c r="A365" s="2" t="s">
        <v>46</v>
      </c>
      <c r="B365" s="2">
        <v>27000000000</v>
      </c>
      <c r="C365" s="2">
        <v>2020</v>
      </c>
    </row>
    <row r="366" spans="1:3" x14ac:dyDescent="0.25">
      <c r="A366" s="2" t="s">
        <v>165</v>
      </c>
      <c r="B366" s="2">
        <v>200000000000</v>
      </c>
      <c r="C366" s="2">
        <v>2020</v>
      </c>
    </row>
    <row r="367" spans="1:3" x14ac:dyDescent="0.25">
      <c r="A367" s="2" t="s">
        <v>46</v>
      </c>
      <c r="B367" s="2">
        <v>24000000000</v>
      </c>
      <c r="C367" s="2">
        <v>2020</v>
      </c>
    </row>
    <row r="368" spans="1:3" x14ac:dyDescent="0.25">
      <c r="A368" s="2" t="s">
        <v>46</v>
      </c>
      <c r="B368" s="2">
        <v>20000000000</v>
      </c>
      <c r="C368" s="2">
        <v>2020</v>
      </c>
    </row>
    <row r="369" spans="1:3" x14ac:dyDescent="0.25">
      <c r="A369" s="2" t="s">
        <v>50</v>
      </c>
      <c r="B369" s="2">
        <v>28000000000</v>
      </c>
      <c r="C369" s="2">
        <v>2020</v>
      </c>
    </row>
    <row r="370" spans="1:3" x14ac:dyDescent="0.25">
      <c r="A370" s="2" t="s">
        <v>50</v>
      </c>
      <c r="B370" s="2">
        <v>24000000000</v>
      </c>
      <c r="C370" s="2">
        <v>2020</v>
      </c>
    </row>
    <row r="371" spans="1:3" x14ac:dyDescent="0.25">
      <c r="A371" s="2" t="s">
        <v>50</v>
      </c>
      <c r="B371" s="2">
        <v>24000000000</v>
      </c>
      <c r="C371" s="2">
        <v>2020</v>
      </c>
    </row>
    <row r="372" spans="1:3" x14ac:dyDescent="0.25">
      <c r="A372" s="2" t="s">
        <v>173</v>
      </c>
      <c r="B372" s="2">
        <v>27000000000</v>
      </c>
      <c r="C372" s="2">
        <v>2020</v>
      </c>
    </row>
    <row r="373" spans="1:3" x14ac:dyDescent="0.25">
      <c r="A373" s="2" t="s">
        <v>174</v>
      </c>
      <c r="B373" s="2">
        <v>50000000000</v>
      </c>
      <c r="C373" s="2">
        <v>2020</v>
      </c>
    </row>
    <row r="374" spans="1:3" x14ac:dyDescent="0.25">
      <c r="A374" s="2" t="s">
        <v>46</v>
      </c>
      <c r="B374" s="2">
        <v>50000000000</v>
      </c>
      <c r="C374" s="2">
        <v>2020</v>
      </c>
    </row>
    <row r="375" spans="1:3" x14ac:dyDescent="0.25">
      <c r="A375" s="2" t="s">
        <v>177</v>
      </c>
      <c r="B375" s="2">
        <v>26000000000</v>
      </c>
      <c r="C375" s="2">
        <v>2020</v>
      </c>
    </row>
    <row r="376" spans="1:3" x14ac:dyDescent="0.25">
      <c r="A376" s="2" t="s">
        <v>50</v>
      </c>
      <c r="B376" s="2">
        <v>25000000000</v>
      </c>
      <c r="C376" s="2">
        <v>2020</v>
      </c>
    </row>
    <row r="377" spans="1:3" x14ac:dyDescent="0.25">
      <c r="A377" s="2" t="s">
        <v>46</v>
      </c>
      <c r="B377" s="2">
        <v>25000000000</v>
      </c>
      <c r="C377" s="2">
        <v>2020</v>
      </c>
    </row>
    <row r="378" spans="1:3" x14ac:dyDescent="0.25">
      <c r="A378" s="2" t="s">
        <v>50</v>
      </c>
      <c r="B378" s="2">
        <v>30000000000</v>
      </c>
      <c r="C378" s="2">
        <v>2020</v>
      </c>
    </row>
    <row r="379" spans="1:3" x14ac:dyDescent="0.25">
      <c r="A379" s="2" t="s">
        <v>46</v>
      </c>
      <c r="B379" s="2">
        <v>30730000000</v>
      </c>
      <c r="C379" s="2">
        <v>2020</v>
      </c>
    </row>
    <row r="380" spans="1:3" x14ac:dyDescent="0.25">
      <c r="A380" s="2" t="s">
        <v>50</v>
      </c>
      <c r="B380" s="2">
        <v>50000000000</v>
      </c>
      <c r="C380" s="2">
        <v>2020</v>
      </c>
    </row>
    <row r="381" spans="1:3" x14ac:dyDescent="0.25">
      <c r="A381" s="2" t="s">
        <v>46</v>
      </c>
      <c r="B381" s="2">
        <v>50000000000</v>
      </c>
      <c r="C381" s="2">
        <v>2020</v>
      </c>
    </row>
    <row r="382" spans="1:3" x14ac:dyDescent="0.25">
      <c r="A382" s="2" t="s">
        <v>46</v>
      </c>
      <c r="B382" s="2">
        <v>50000000000</v>
      </c>
      <c r="C382" s="2">
        <v>2020</v>
      </c>
    </row>
    <row r="383" spans="1:3" x14ac:dyDescent="0.25">
      <c r="A383" s="2" t="s">
        <v>46</v>
      </c>
      <c r="B383" s="2">
        <v>50000000000</v>
      </c>
      <c r="C383" s="2">
        <v>2020</v>
      </c>
    </row>
    <row r="384" spans="1:3" x14ac:dyDescent="0.25">
      <c r="A384" s="2" t="s">
        <v>50</v>
      </c>
      <c r="B384" s="2">
        <v>24000000000</v>
      </c>
      <c r="C384" s="2">
        <v>2020</v>
      </c>
    </row>
    <row r="385" spans="1:3" x14ac:dyDescent="0.25">
      <c r="A385" s="2" t="s">
        <v>46</v>
      </c>
      <c r="B385" s="2">
        <v>20800000000</v>
      </c>
      <c r="C385" s="2">
        <v>2020</v>
      </c>
    </row>
    <row r="386" spans="1:3" x14ac:dyDescent="0.25">
      <c r="A386" s="2" t="s">
        <v>179</v>
      </c>
      <c r="B386" s="2">
        <v>442000000</v>
      </c>
      <c r="C386" s="2">
        <v>2020</v>
      </c>
    </row>
    <row r="387" spans="1:3" x14ac:dyDescent="0.25">
      <c r="A387" s="2" t="s">
        <v>46</v>
      </c>
      <c r="B387" s="2">
        <v>13500000000</v>
      </c>
      <c r="C387" s="2">
        <v>2020</v>
      </c>
    </row>
    <row r="388" spans="1:3" x14ac:dyDescent="0.25">
      <c r="A388" s="2" t="s">
        <v>181</v>
      </c>
      <c r="B388" s="2">
        <v>200000000000</v>
      </c>
      <c r="C388" s="2">
        <v>2020</v>
      </c>
    </row>
    <row r="389" spans="1:3" x14ac:dyDescent="0.25">
      <c r="A389" s="2" t="s">
        <v>46</v>
      </c>
      <c r="B389" s="2">
        <v>25000000000</v>
      </c>
      <c r="C389" s="2">
        <v>2020</v>
      </c>
    </row>
    <row r="390" spans="1:3" x14ac:dyDescent="0.25">
      <c r="A390" s="2" t="s">
        <v>46</v>
      </c>
      <c r="B390" s="2">
        <v>50000000000</v>
      </c>
      <c r="C390" s="2">
        <v>2020</v>
      </c>
    </row>
    <row r="391" spans="1:3" x14ac:dyDescent="0.25">
      <c r="A391" s="2" t="s">
        <v>46</v>
      </c>
      <c r="B391" s="2">
        <v>20000000000</v>
      </c>
      <c r="C391" s="2">
        <v>2020</v>
      </c>
    </row>
    <row r="392" spans="1:3" x14ac:dyDescent="0.25">
      <c r="A392" s="2" t="s">
        <v>50</v>
      </c>
      <c r="B392" s="2">
        <v>34000000000</v>
      </c>
      <c r="C392" s="2">
        <v>2020</v>
      </c>
    </row>
    <row r="393" spans="1:3" x14ac:dyDescent="0.25">
      <c r="A393" s="2" t="s">
        <v>46</v>
      </c>
      <c r="B393" s="2">
        <v>13500000000</v>
      </c>
      <c r="C393" s="2">
        <v>2020</v>
      </c>
    </row>
    <row r="394" spans="1:3" x14ac:dyDescent="0.25">
      <c r="A394" s="2" t="s">
        <v>50</v>
      </c>
      <c r="B394" s="2">
        <v>30000000000</v>
      </c>
      <c r="C394" s="2">
        <v>2020</v>
      </c>
    </row>
    <row r="395" spans="1:3" x14ac:dyDescent="0.25">
      <c r="A395" s="2" t="s">
        <v>185</v>
      </c>
      <c r="B395" s="2">
        <v>37000000000</v>
      </c>
      <c r="C395" s="2">
        <v>2020</v>
      </c>
    </row>
    <row r="396" spans="1:3" x14ac:dyDescent="0.25">
      <c r="A396" s="2" t="s">
        <v>46</v>
      </c>
      <c r="B396" s="2">
        <v>20800000000</v>
      </c>
      <c r="C396" s="2">
        <v>2020</v>
      </c>
    </row>
    <row r="397" spans="1:3" x14ac:dyDescent="0.25">
      <c r="A397" s="2" t="s">
        <v>46</v>
      </c>
      <c r="B397" s="2">
        <v>50000000000</v>
      </c>
      <c r="C397" s="2">
        <v>2020</v>
      </c>
    </row>
    <row r="398" spans="1:3" x14ac:dyDescent="0.25">
      <c r="A398" s="2" t="s">
        <v>46</v>
      </c>
      <c r="B398" s="2">
        <v>50000000000</v>
      </c>
      <c r="C398" s="2">
        <v>2020</v>
      </c>
    </row>
    <row r="399" spans="1:3" x14ac:dyDescent="0.25">
      <c r="A399" s="2" t="s">
        <v>46</v>
      </c>
      <c r="B399" s="2">
        <v>25000000000</v>
      </c>
      <c r="C399" s="2">
        <v>2020</v>
      </c>
    </row>
    <row r="400" spans="1:3" x14ac:dyDescent="0.25">
      <c r="A400" s="2" t="s">
        <v>5</v>
      </c>
      <c r="B400" s="2">
        <v>30000000000</v>
      </c>
      <c r="C400" s="2">
        <v>2020</v>
      </c>
    </row>
    <row r="401" spans="1:3" x14ac:dyDescent="0.25">
      <c r="A401" s="2" t="s">
        <v>50</v>
      </c>
      <c r="B401" s="2">
        <v>31000000000</v>
      </c>
      <c r="C401" s="2">
        <v>2020</v>
      </c>
    </row>
    <row r="402" spans="1:3" x14ac:dyDescent="0.25">
      <c r="A402" s="2" t="s">
        <v>46</v>
      </c>
      <c r="B402" s="2">
        <v>30000000000</v>
      </c>
      <c r="C402" s="2">
        <v>2020</v>
      </c>
    </row>
    <row r="403" spans="1:3" x14ac:dyDescent="0.25">
      <c r="A403" s="2" t="s">
        <v>50</v>
      </c>
      <c r="B403" s="2">
        <v>200000000000</v>
      </c>
      <c r="C403" s="2">
        <v>2020</v>
      </c>
    </row>
    <row r="404" spans="1:3" x14ac:dyDescent="0.25">
      <c r="A404" s="2" t="s">
        <v>46</v>
      </c>
      <c r="B404" s="2">
        <v>50000000000</v>
      </c>
      <c r="C404" s="2">
        <v>2020</v>
      </c>
    </row>
    <row r="405" spans="1:3" x14ac:dyDescent="0.25">
      <c r="A405" s="2" t="s">
        <v>46</v>
      </c>
      <c r="B405" s="2">
        <v>50000000000</v>
      </c>
      <c r="C405" s="2">
        <v>2020</v>
      </c>
    </row>
    <row r="406" spans="1:3" x14ac:dyDescent="0.25">
      <c r="A406" s="2" t="s">
        <v>50</v>
      </c>
      <c r="B406" s="2">
        <v>38500000000</v>
      </c>
      <c r="C406" s="2">
        <v>2020</v>
      </c>
    </row>
    <row r="407" spans="1:3" x14ac:dyDescent="0.25">
      <c r="A407" s="2" t="s">
        <v>46</v>
      </c>
      <c r="B407" s="2">
        <v>24000000000</v>
      </c>
      <c r="C407" s="2">
        <v>2020</v>
      </c>
    </row>
    <row r="408" spans="1:3" x14ac:dyDescent="0.25">
      <c r="A408" s="2" t="s">
        <v>5</v>
      </c>
      <c r="B408" s="2">
        <v>200000000000</v>
      </c>
      <c r="C408" s="2">
        <v>2020</v>
      </c>
    </row>
    <row r="409" spans="1:3" x14ac:dyDescent="0.25">
      <c r="A409" s="2" t="s">
        <v>191</v>
      </c>
      <c r="B409" s="2">
        <v>30700000000</v>
      </c>
      <c r="C409" s="2">
        <v>2020</v>
      </c>
    </row>
    <row r="410" spans="1:3" x14ac:dyDescent="0.25">
      <c r="A410" s="2" t="s">
        <v>46</v>
      </c>
      <c r="B410" s="2">
        <v>50000000000</v>
      </c>
      <c r="C410" s="2">
        <v>2020</v>
      </c>
    </row>
    <row r="411" spans="1:3" x14ac:dyDescent="0.25">
      <c r="A411" s="2" t="s">
        <v>5</v>
      </c>
      <c r="B411" s="2">
        <v>20800000000</v>
      </c>
      <c r="C411" s="2">
        <v>2020</v>
      </c>
    </row>
    <row r="412" spans="1:3" x14ac:dyDescent="0.25">
      <c r="A412" s="2" t="s">
        <v>46</v>
      </c>
      <c r="B412" s="2">
        <v>20800000000</v>
      </c>
      <c r="C412" s="2">
        <v>2020</v>
      </c>
    </row>
    <row r="413" spans="1:3" x14ac:dyDescent="0.25">
      <c r="A413" s="2" t="s">
        <v>46</v>
      </c>
      <c r="B413" s="2">
        <v>50000000000</v>
      </c>
      <c r="C413" s="2">
        <v>2020</v>
      </c>
    </row>
    <row r="414" spans="1:3" x14ac:dyDescent="0.25">
      <c r="A414" s="2" t="s">
        <v>5</v>
      </c>
      <c r="B414" s="2">
        <v>50000000000</v>
      </c>
      <c r="C414" s="2">
        <v>2020</v>
      </c>
    </row>
    <row r="415" spans="1:3" x14ac:dyDescent="0.25">
      <c r="A415" s="2" t="s">
        <v>46</v>
      </c>
      <c r="B415" s="2">
        <v>30700000000</v>
      </c>
      <c r="C415" s="2">
        <v>2020</v>
      </c>
    </row>
    <row r="416" spans="1:3" x14ac:dyDescent="0.25">
      <c r="A416" s="2" t="s">
        <v>46</v>
      </c>
      <c r="B416" s="2">
        <v>200000000000</v>
      </c>
      <c r="C416" s="2">
        <v>2020</v>
      </c>
    </row>
    <row r="417" spans="1:3" x14ac:dyDescent="0.25">
      <c r="A417" s="2" t="s">
        <v>50</v>
      </c>
      <c r="B417" s="2">
        <v>50000000000</v>
      </c>
      <c r="C417" s="2">
        <v>2020</v>
      </c>
    </row>
    <row r="418" spans="1:3" x14ac:dyDescent="0.25">
      <c r="A418" s="2" t="s">
        <v>50</v>
      </c>
      <c r="B418" s="2">
        <v>26000000000</v>
      </c>
      <c r="C418" s="2">
        <v>2020</v>
      </c>
    </row>
    <row r="419" spans="1:3" x14ac:dyDescent="0.25">
      <c r="A419" s="2" t="s">
        <v>50</v>
      </c>
      <c r="B419" s="2">
        <v>40000000000</v>
      </c>
      <c r="C419" s="2">
        <v>2020</v>
      </c>
    </row>
    <row r="420" spans="1:3" x14ac:dyDescent="0.25">
      <c r="A420" s="2" t="s">
        <v>5</v>
      </c>
      <c r="B420" s="2">
        <v>50000000000</v>
      </c>
      <c r="C420" s="2">
        <v>2020</v>
      </c>
    </row>
    <row r="421" spans="1:3" x14ac:dyDescent="0.25">
      <c r="A421" s="2" t="s">
        <v>46</v>
      </c>
      <c r="B421" s="2">
        <v>50100000000</v>
      </c>
      <c r="C421" s="2">
        <v>2020</v>
      </c>
    </row>
    <row r="422" spans="1:3" x14ac:dyDescent="0.25">
      <c r="A422" s="2" t="s">
        <v>50</v>
      </c>
      <c r="B422" s="2">
        <v>20000000000</v>
      </c>
      <c r="C422" s="2">
        <v>2020</v>
      </c>
    </row>
    <row r="423" spans="1:3" x14ac:dyDescent="0.25">
      <c r="A423" s="2" t="s">
        <v>197</v>
      </c>
      <c r="B423" s="2">
        <v>25000000000</v>
      </c>
      <c r="C423" s="2">
        <v>2020</v>
      </c>
    </row>
    <row r="424" spans="1:3" x14ac:dyDescent="0.25">
      <c r="A424" s="2" t="s">
        <v>50</v>
      </c>
      <c r="B424" s="2">
        <v>25000000000</v>
      </c>
      <c r="C424" s="2">
        <v>2020</v>
      </c>
    </row>
    <row r="425" spans="1:3" x14ac:dyDescent="0.25">
      <c r="A425" s="2" t="s">
        <v>46</v>
      </c>
      <c r="B425" s="2">
        <v>20800000000</v>
      </c>
      <c r="C425" s="2">
        <v>2020</v>
      </c>
    </row>
    <row r="426" spans="1:3" x14ac:dyDescent="0.25">
      <c r="A426" s="2" t="s">
        <v>46</v>
      </c>
      <c r="B426" s="2">
        <v>200000000000</v>
      </c>
      <c r="C426" s="2">
        <v>2020</v>
      </c>
    </row>
    <row r="427" spans="1:3" x14ac:dyDescent="0.25">
      <c r="A427" s="2" t="s">
        <v>5</v>
      </c>
      <c r="B427" s="2">
        <v>30000000000</v>
      </c>
      <c r="C427" s="2">
        <v>2020</v>
      </c>
    </row>
    <row r="428" spans="1:3" x14ac:dyDescent="0.25">
      <c r="A428" s="2" t="s">
        <v>5</v>
      </c>
      <c r="B428" s="2">
        <v>50100000000</v>
      </c>
      <c r="C428" s="2">
        <v>2020</v>
      </c>
    </row>
    <row r="429" spans="1:3" x14ac:dyDescent="0.25">
      <c r="A429" s="2" t="s">
        <v>199</v>
      </c>
      <c r="B429" s="2">
        <v>8000000000</v>
      </c>
      <c r="C429" s="2">
        <v>2020</v>
      </c>
    </row>
    <row r="430" spans="1:3" x14ac:dyDescent="0.25">
      <c r="A430" s="2" t="s">
        <v>5</v>
      </c>
      <c r="B430" s="2">
        <v>50000000000</v>
      </c>
      <c r="C430" s="2">
        <v>2020</v>
      </c>
    </row>
    <row r="431" spans="1:3" x14ac:dyDescent="0.25">
      <c r="A431" s="2" t="s">
        <v>46</v>
      </c>
      <c r="B431" s="2">
        <v>23200000000</v>
      </c>
      <c r="C431" s="2">
        <v>2021</v>
      </c>
    </row>
    <row r="432" spans="1:3" x14ac:dyDescent="0.25">
      <c r="A432" s="2" t="s">
        <v>46</v>
      </c>
      <c r="B432" s="2">
        <v>28000000000</v>
      </c>
      <c r="C432" s="2">
        <v>2021</v>
      </c>
    </row>
    <row r="433" spans="1:3" x14ac:dyDescent="0.25">
      <c r="A433" s="2" t="s">
        <v>50</v>
      </c>
      <c r="B433" s="2">
        <v>16000000000</v>
      </c>
      <c r="C433" s="2">
        <v>2021</v>
      </c>
    </row>
    <row r="434" spans="1:3" x14ac:dyDescent="0.25">
      <c r="A434" s="2" t="s">
        <v>46</v>
      </c>
      <c r="B434" s="2">
        <v>28000000000</v>
      </c>
      <c r="C434" s="2">
        <v>2021</v>
      </c>
    </row>
    <row r="435" spans="1:3" x14ac:dyDescent="0.25">
      <c r="A435" s="2" t="s">
        <v>50</v>
      </c>
      <c r="B435" s="2">
        <v>28000000000</v>
      </c>
      <c r="C435" s="2">
        <v>2021</v>
      </c>
    </row>
    <row r="436" spans="1:3" x14ac:dyDescent="0.25">
      <c r="A436" s="2" t="s">
        <v>5</v>
      </c>
      <c r="B436" s="2">
        <v>28000000000</v>
      </c>
      <c r="C436" s="2">
        <v>2021</v>
      </c>
    </row>
    <row r="437" spans="1:3" x14ac:dyDescent="0.25">
      <c r="A437" s="2" t="s">
        <v>50</v>
      </c>
      <c r="B437" s="2">
        <v>28000000000</v>
      </c>
      <c r="C437" s="2">
        <v>2021</v>
      </c>
    </row>
    <row r="438" spans="1:3" x14ac:dyDescent="0.25">
      <c r="A438" s="2" t="s">
        <v>50</v>
      </c>
      <c r="B438" s="2">
        <v>35000000000</v>
      </c>
      <c r="C438" s="2">
        <v>2021</v>
      </c>
    </row>
    <row r="439" spans="1:3" x14ac:dyDescent="0.25">
      <c r="A439" s="2" t="s">
        <v>5</v>
      </c>
      <c r="B439" s="2">
        <v>35820000000</v>
      </c>
      <c r="C439" s="2">
        <v>2021</v>
      </c>
    </row>
    <row r="440" spans="1:3" x14ac:dyDescent="0.25">
      <c r="A440" s="2" t="s">
        <v>130</v>
      </c>
      <c r="B440" s="2">
        <v>28000000000</v>
      </c>
      <c r="C440" s="2">
        <v>2021</v>
      </c>
    </row>
    <row r="441" spans="1:3" x14ac:dyDescent="0.25">
      <c r="A441" s="2" t="s">
        <v>145</v>
      </c>
      <c r="B441" s="2">
        <v>16000000000</v>
      </c>
      <c r="C441" s="2">
        <v>2021</v>
      </c>
    </row>
    <row r="442" spans="1:3" x14ac:dyDescent="0.25">
      <c r="A442" s="2" t="s">
        <v>5</v>
      </c>
      <c r="B442" s="2">
        <v>28000000000</v>
      </c>
      <c r="C442" s="2">
        <v>2021</v>
      </c>
    </row>
    <row r="443" spans="1:3" x14ac:dyDescent="0.25">
      <c r="A443" s="2" t="s">
        <v>46</v>
      </c>
      <c r="B443" s="2">
        <v>26000000000</v>
      </c>
      <c r="C443" s="2">
        <v>2021</v>
      </c>
    </row>
    <row r="444" spans="1:3" x14ac:dyDescent="0.25">
      <c r="A444" s="2" t="s">
        <v>50</v>
      </c>
      <c r="B444" s="2">
        <v>35800000000</v>
      </c>
      <c r="C444" s="2">
        <v>2021</v>
      </c>
    </row>
    <row r="445" spans="1:3" x14ac:dyDescent="0.25">
      <c r="A445" s="2" t="s">
        <v>46</v>
      </c>
      <c r="B445" s="2">
        <v>35820000000</v>
      </c>
      <c r="C445" s="2">
        <v>2021</v>
      </c>
    </row>
    <row r="446" spans="1:3" x14ac:dyDescent="0.25">
      <c r="A446" s="2" t="s">
        <v>50</v>
      </c>
      <c r="B446" s="2">
        <v>35820000000</v>
      </c>
      <c r="C446" s="2">
        <v>2021</v>
      </c>
    </row>
    <row r="447" spans="1:3" x14ac:dyDescent="0.25">
      <c r="A447" s="2" t="s">
        <v>50</v>
      </c>
      <c r="B447" s="2">
        <v>28000000000</v>
      </c>
      <c r="C447" s="2">
        <v>2021</v>
      </c>
    </row>
    <row r="448" spans="1:3" x14ac:dyDescent="0.25">
      <c r="A448" s="2" t="s">
        <v>5</v>
      </c>
      <c r="B448" s="2">
        <v>28000000000</v>
      </c>
      <c r="C448" s="2">
        <v>2021</v>
      </c>
    </row>
    <row r="449" spans="1:3" x14ac:dyDescent="0.25">
      <c r="A449" s="2" t="s">
        <v>46</v>
      </c>
      <c r="B449" s="2">
        <v>28000000000000</v>
      </c>
      <c r="C449" s="2">
        <v>2021</v>
      </c>
    </row>
    <row r="450" spans="1:3" x14ac:dyDescent="0.25">
      <c r="A450" s="2" t="s">
        <v>5</v>
      </c>
      <c r="B450" s="2">
        <v>36400000000</v>
      </c>
      <c r="C450" s="2">
        <v>2022</v>
      </c>
    </row>
    <row r="451" spans="1:3" x14ac:dyDescent="0.25">
      <c r="A451" s="2" t="s">
        <v>65</v>
      </c>
      <c r="B451" s="2">
        <v>2100000000</v>
      </c>
      <c r="C451" s="2">
        <v>2022</v>
      </c>
    </row>
    <row r="452" spans="1:3" x14ac:dyDescent="0.25">
      <c r="A452" s="2" t="s">
        <v>46</v>
      </c>
      <c r="B452" s="2">
        <v>25400000000</v>
      </c>
      <c r="C452" s="2">
        <v>2022</v>
      </c>
    </row>
    <row r="453" spans="1:3" x14ac:dyDescent="0.25">
      <c r="A453" s="2" t="s">
        <v>50</v>
      </c>
      <c r="B453" s="2">
        <v>50000000000</v>
      </c>
      <c r="C453" s="2">
        <v>2022</v>
      </c>
    </row>
    <row r="454" spans="1:3" x14ac:dyDescent="0.25">
      <c r="A454" s="2" t="s">
        <v>46</v>
      </c>
      <c r="B454" s="2">
        <v>134000000000</v>
      </c>
      <c r="C454" s="2">
        <v>2022</v>
      </c>
    </row>
    <row r="455" spans="1:3" x14ac:dyDescent="0.25">
      <c r="A455" s="2" t="s">
        <v>46</v>
      </c>
      <c r="B455" s="2">
        <v>14000000000</v>
      </c>
      <c r="C455" s="2">
        <v>2022</v>
      </c>
    </row>
    <row r="456" spans="1:3" x14ac:dyDescent="0.25">
      <c r="A456" s="2" t="s">
        <v>50</v>
      </c>
      <c r="B456" s="2">
        <v>42000000000</v>
      </c>
      <c r="C456" s="2">
        <v>2022</v>
      </c>
    </row>
    <row r="457" spans="1:3" x14ac:dyDescent="0.25">
      <c r="A457" s="2" t="s">
        <v>5</v>
      </c>
      <c r="B457" s="2">
        <v>42620000000</v>
      </c>
      <c r="C457" s="2">
        <v>2022</v>
      </c>
    </row>
    <row r="458" spans="1:3" x14ac:dyDescent="0.25">
      <c r="A458" s="2" t="s">
        <v>46</v>
      </c>
      <c r="B458" s="2">
        <v>18000000000</v>
      </c>
      <c r="C458" s="2">
        <v>2022</v>
      </c>
    </row>
    <row r="459" spans="1:3" x14ac:dyDescent="0.25">
      <c r="A459" s="2" t="s">
        <v>5</v>
      </c>
      <c r="B459" s="2">
        <v>14000000000</v>
      </c>
      <c r="C459" s="2">
        <v>2022</v>
      </c>
    </row>
    <row r="460" spans="1:3" x14ac:dyDescent="0.25">
      <c r="A460" s="2" t="s">
        <v>46</v>
      </c>
      <c r="B460" s="2">
        <v>29000000000</v>
      </c>
      <c r="C460" s="2">
        <v>2022</v>
      </c>
    </row>
    <row r="461" spans="1:3" x14ac:dyDescent="0.25">
      <c r="A461" s="2" t="s">
        <v>50</v>
      </c>
      <c r="B461" s="2">
        <v>42600000000</v>
      </c>
      <c r="C461" s="2">
        <v>2022</v>
      </c>
    </row>
    <row r="462" spans="1:3" x14ac:dyDescent="0.25">
      <c r="A462" s="2" t="s">
        <v>5</v>
      </c>
      <c r="B462" s="2">
        <v>36400000000</v>
      </c>
      <c r="C462" s="2">
        <v>2022</v>
      </c>
    </row>
    <row r="463" spans="1:3" x14ac:dyDescent="0.25">
      <c r="A463" s="2" t="s">
        <v>46</v>
      </c>
      <c r="B463" s="2">
        <v>42620000000</v>
      </c>
      <c r="C463" s="2">
        <v>2022</v>
      </c>
    </row>
    <row r="464" spans="1:3" x14ac:dyDescent="0.25">
      <c r="A464" s="2" t="s">
        <v>46</v>
      </c>
      <c r="B464" s="2">
        <v>134000000000</v>
      </c>
      <c r="C464" s="2">
        <v>2022</v>
      </c>
    </row>
    <row r="465" spans="1:3" x14ac:dyDescent="0.25">
      <c r="A465" s="2" t="s">
        <v>46</v>
      </c>
      <c r="B465" s="2">
        <v>27900000000</v>
      </c>
      <c r="C465" s="2">
        <v>2023</v>
      </c>
    </row>
    <row r="466" spans="1:3" x14ac:dyDescent="0.25">
      <c r="A466" s="2" t="s">
        <v>50</v>
      </c>
      <c r="B466" s="2">
        <v>51000000000</v>
      </c>
      <c r="C466" s="2">
        <v>2023</v>
      </c>
    </row>
    <row r="467" spans="1:3" x14ac:dyDescent="0.25">
      <c r="A467" s="2" t="s">
        <v>5</v>
      </c>
      <c r="B467" s="2">
        <v>51110000000</v>
      </c>
      <c r="C467" s="2">
        <v>2023</v>
      </c>
    </row>
    <row r="468" spans="1:3" x14ac:dyDescent="0.25">
      <c r="A468" s="2" t="s">
        <v>50</v>
      </c>
      <c r="B468" s="2">
        <v>51100000000</v>
      </c>
      <c r="C468" s="2">
        <v>2023</v>
      </c>
    </row>
    <row r="469" spans="1:3" x14ac:dyDescent="0.25">
      <c r="A469" s="2" t="s">
        <v>46</v>
      </c>
      <c r="B469" s="2">
        <v>51110000000</v>
      </c>
      <c r="C469" s="2">
        <v>2023</v>
      </c>
    </row>
    <row r="470" spans="1:3" x14ac:dyDescent="0.25">
      <c r="A470" s="2" t="s">
        <v>50</v>
      </c>
      <c r="B470" s="2">
        <v>51110000000</v>
      </c>
      <c r="C470" s="2">
        <v>2023</v>
      </c>
    </row>
    <row r="471" spans="1:3" x14ac:dyDescent="0.25">
      <c r="A471" s="2" t="s">
        <v>46</v>
      </c>
      <c r="B471" s="2">
        <v>30900000000</v>
      </c>
      <c r="C471" s="2">
        <v>2024</v>
      </c>
    </row>
    <row r="472" spans="1:3" x14ac:dyDescent="0.25">
      <c r="A472" s="2" t="s">
        <v>50</v>
      </c>
      <c r="B472" s="2">
        <v>61000000000</v>
      </c>
      <c r="C472" s="2">
        <v>2024</v>
      </c>
    </row>
    <row r="473" spans="1:3" x14ac:dyDescent="0.25">
      <c r="A473" s="2" t="s">
        <v>5</v>
      </c>
      <c r="B473" s="2">
        <v>62120000000</v>
      </c>
      <c r="C473" s="2">
        <v>2024</v>
      </c>
    </row>
    <row r="474" spans="1:3" x14ac:dyDescent="0.25">
      <c r="A474" s="2" t="s">
        <v>5</v>
      </c>
      <c r="B474" s="2">
        <v>75400000000</v>
      </c>
      <c r="C474" s="2">
        <v>2024</v>
      </c>
    </row>
    <row r="475" spans="1:3" x14ac:dyDescent="0.25">
      <c r="A475" s="2" t="s">
        <v>140</v>
      </c>
      <c r="B475" s="2">
        <v>227000000</v>
      </c>
      <c r="C475" s="2">
        <v>2024</v>
      </c>
    </row>
    <row r="476" spans="1:3" x14ac:dyDescent="0.25">
      <c r="A476" s="2" t="s">
        <v>50</v>
      </c>
      <c r="B476" s="2">
        <v>62100000000</v>
      </c>
      <c r="C476" s="2">
        <v>2024</v>
      </c>
    </row>
    <row r="477" spans="1:3" x14ac:dyDescent="0.25">
      <c r="A477" s="2" t="s">
        <v>46</v>
      </c>
      <c r="B477" s="2">
        <v>62120000000</v>
      </c>
      <c r="C477" s="2">
        <v>2024</v>
      </c>
    </row>
    <row r="478" spans="1:3" x14ac:dyDescent="0.25">
      <c r="A478" s="2" t="s">
        <v>5</v>
      </c>
      <c r="B478" s="2">
        <v>50000000000</v>
      </c>
      <c r="C478" s="2">
        <v>2025</v>
      </c>
    </row>
    <row r="479" spans="1:3" x14ac:dyDescent="0.25">
      <c r="A479" s="2" t="s">
        <v>46</v>
      </c>
      <c r="B479" s="2">
        <v>50000000000</v>
      </c>
      <c r="C479" s="2">
        <v>2025</v>
      </c>
    </row>
    <row r="480" spans="1:3" x14ac:dyDescent="0.25">
      <c r="A480" s="2" t="s">
        <v>70</v>
      </c>
      <c r="B480" s="2">
        <v>27000000000</v>
      </c>
      <c r="C480" s="2">
        <v>2025</v>
      </c>
    </row>
    <row r="481" spans="1:3" x14ac:dyDescent="0.25">
      <c r="A481" s="2" t="s">
        <v>5</v>
      </c>
      <c r="B481" s="2">
        <v>500000000000</v>
      </c>
      <c r="C481" s="2">
        <v>2025</v>
      </c>
    </row>
    <row r="482" spans="1:3" x14ac:dyDescent="0.25">
      <c r="A482" s="2" t="s">
        <v>46</v>
      </c>
      <c r="B482" s="2">
        <v>27000000000</v>
      </c>
      <c r="C482" s="2">
        <v>2025</v>
      </c>
    </row>
    <row r="483" spans="1:3" x14ac:dyDescent="0.25">
      <c r="A483" s="2" t="s">
        <v>46</v>
      </c>
      <c r="B483" s="2">
        <v>34200000000</v>
      </c>
      <c r="C483" s="2">
        <v>2025</v>
      </c>
    </row>
    <row r="484" spans="1:3" x14ac:dyDescent="0.25">
      <c r="A484" s="2" t="s">
        <v>5</v>
      </c>
      <c r="B484" s="2">
        <v>500000000000</v>
      </c>
      <c r="C484" s="2">
        <v>2025</v>
      </c>
    </row>
    <row r="485" spans="1:3" x14ac:dyDescent="0.25">
      <c r="A485" s="2" t="s">
        <v>46</v>
      </c>
      <c r="B485" s="2">
        <v>75440000000</v>
      </c>
      <c r="C485" s="2">
        <v>2025</v>
      </c>
    </row>
    <row r="486" spans="1:3" x14ac:dyDescent="0.25">
      <c r="A486" s="2" t="s">
        <v>5</v>
      </c>
      <c r="B486" s="2">
        <v>75440000000</v>
      </c>
      <c r="C486" s="2">
        <v>2025</v>
      </c>
    </row>
    <row r="487" spans="1:3" x14ac:dyDescent="0.25">
      <c r="A487" s="2" t="s">
        <v>5</v>
      </c>
      <c r="B487" s="2">
        <v>500000000000</v>
      </c>
      <c r="C487" s="2">
        <v>2025</v>
      </c>
    </row>
    <row r="488" spans="1:3" x14ac:dyDescent="0.25">
      <c r="A488" s="2" t="s">
        <v>5</v>
      </c>
      <c r="B488" s="2">
        <v>25000000000</v>
      </c>
      <c r="C488" s="2">
        <v>2025</v>
      </c>
    </row>
    <row r="489" spans="1:3" x14ac:dyDescent="0.25">
      <c r="A489" s="2" t="s">
        <v>5</v>
      </c>
      <c r="B489" s="2">
        <v>75400000000</v>
      </c>
      <c r="C489" s="2">
        <v>2025</v>
      </c>
    </row>
    <row r="490" spans="1:3" x14ac:dyDescent="0.25">
      <c r="A490" s="2" t="s">
        <v>50</v>
      </c>
      <c r="B490" s="2">
        <v>75000000000</v>
      </c>
      <c r="C490" s="2">
        <v>2025</v>
      </c>
    </row>
    <row r="491" spans="1:3" x14ac:dyDescent="0.25">
      <c r="A491" s="2" t="s">
        <v>5</v>
      </c>
      <c r="B491" s="2">
        <v>75440000000</v>
      </c>
      <c r="C491" s="2">
        <v>2025</v>
      </c>
    </row>
    <row r="492" spans="1:3" x14ac:dyDescent="0.25">
      <c r="A492" s="2" t="s">
        <v>46</v>
      </c>
      <c r="B492" s="2">
        <v>27000000000</v>
      </c>
      <c r="C492" s="2">
        <v>2025</v>
      </c>
    </row>
    <row r="493" spans="1:3" x14ac:dyDescent="0.25">
      <c r="A493" s="2" t="s">
        <v>50</v>
      </c>
      <c r="B493" s="2">
        <v>80000000000</v>
      </c>
      <c r="C493" s="2">
        <v>2025</v>
      </c>
    </row>
    <row r="494" spans="1:3" x14ac:dyDescent="0.25">
      <c r="A494" s="2" t="s">
        <v>5</v>
      </c>
      <c r="B494" s="2">
        <v>50000000000</v>
      </c>
      <c r="C494" s="2">
        <v>2025</v>
      </c>
    </row>
    <row r="495" spans="1:3" x14ac:dyDescent="0.25">
      <c r="A495" s="2" t="s">
        <v>46</v>
      </c>
      <c r="B495" s="2">
        <v>75400000000</v>
      </c>
      <c r="C495" s="2">
        <v>2025</v>
      </c>
    </row>
    <row r="496" spans="1:3" x14ac:dyDescent="0.25">
      <c r="A496" s="2" t="s">
        <v>123</v>
      </c>
      <c r="B496" s="2">
        <v>75440000000</v>
      </c>
      <c r="C496" s="2">
        <v>2025</v>
      </c>
    </row>
    <row r="497" spans="1:3" x14ac:dyDescent="0.25">
      <c r="A497" s="2" t="s">
        <v>5</v>
      </c>
      <c r="B497" s="2">
        <v>50000000000</v>
      </c>
      <c r="C497" s="2">
        <v>2025</v>
      </c>
    </row>
    <row r="498" spans="1:3" x14ac:dyDescent="0.25">
      <c r="A498" s="2" t="s">
        <v>147</v>
      </c>
      <c r="B498" s="2">
        <v>50000000000</v>
      </c>
      <c r="C498" s="2">
        <v>2025</v>
      </c>
    </row>
    <row r="499" spans="1:3" x14ac:dyDescent="0.25">
      <c r="A499" s="2" t="s">
        <v>155</v>
      </c>
      <c r="B499" s="2">
        <v>75400000000</v>
      </c>
      <c r="C499" s="2">
        <v>2025</v>
      </c>
    </row>
    <row r="500" spans="1:3" x14ac:dyDescent="0.25">
      <c r="A500" s="2" t="s">
        <v>50</v>
      </c>
      <c r="B500" s="2">
        <v>75400000000</v>
      </c>
      <c r="C500" s="2">
        <v>2025</v>
      </c>
    </row>
    <row r="501" spans="1:3" x14ac:dyDescent="0.25">
      <c r="A501" s="2" t="s">
        <v>46</v>
      </c>
      <c r="B501" s="2">
        <v>50000000000</v>
      </c>
      <c r="C501" s="2">
        <v>2025</v>
      </c>
    </row>
    <row r="502" spans="1:3" x14ac:dyDescent="0.25">
      <c r="A502" s="2" t="s">
        <v>5</v>
      </c>
      <c r="B502" s="2">
        <v>25000000000</v>
      </c>
      <c r="C502" s="2">
        <v>2025</v>
      </c>
    </row>
    <row r="503" spans="1:3" x14ac:dyDescent="0.25">
      <c r="A503" s="2" t="s">
        <v>168</v>
      </c>
      <c r="B503" s="2">
        <v>5800000000</v>
      </c>
      <c r="C503" s="2">
        <v>2025</v>
      </c>
    </row>
    <row r="504" spans="1:3" x14ac:dyDescent="0.25">
      <c r="A504" s="2" t="s">
        <v>169</v>
      </c>
      <c r="B504" s="2">
        <v>1300000000</v>
      </c>
      <c r="C504" s="2">
        <v>2025</v>
      </c>
    </row>
    <row r="505" spans="1:3" x14ac:dyDescent="0.25">
      <c r="A505" s="2" t="s">
        <v>170</v>
      </c>
      <c r="B505" s="2">
        <v>5600000000</v>
      </c>
      <c r="C505" s="2">
        <v>2025</v>
      </c>
    </row>
    <row r="506" spans="1:3" x14ac:dyDescent="0.25">
      <c r="A506" s="2" t="s">
        <v>171</v>
      </c>
      <c r="B506" s="2">
        <v>1400000000</v>
      </c>
      <c r="C506" s="2">
        <v>2025</v>
      </c>
    </row>
    <row r="507" spans="1:3" x14ac:dyDescent="0.25">
      <c r="A507" s="2" t="s">
        <v>172</v>
      </c>
      <c r="B507" s="2">
        <v>10900000000</v>
      </c>
      <c r="C507" s="2">
        <v>2025</v>
      </c>
    </row>
    <row r="508" spans="1:3" x14ac:dyDescent="0.25">
      <c r="A508" s="2" t="s">
        <v>46</v>
      </c>
      <c r="B508" s="2">
        <v>75440000000</v>
      </c>
      <c r="C508" s="2">
        <v>2025</v>
      </c>
    </row>
    <row r="509" spans="1:3" x14ac:dyDescent="0.25">
      <c r="A509" s="2" t="s">
        <v>50</v>
      </c>
      <c r="B509" s="2">
        <v>50000000000</v>
      </c>
      <c r="C509" s="2">
        <v>2025</v>
      </c>
    </row>
    <row r="510" spans="1:3" x14ac:dyDescent="0.25">
      <c r="A510" s="2" t="s">
        <v>50</v>
      </c>
      <c r="B510" s="2">
        <v>75440000000</v>
      </c>
      <c r="C510" s="2">
        <v>2025</v>
      </c>
    </row>
    <row r="511" spans="1:3" x14ac:dyDescent="0.25">
      <c r="A511" s="2" t="s">
        <v>50</v>
      </c>
      <c r="B511" s="2">
        <v>75000000000</v>
      </c>
      <c r="C511" s="2">
        <v>2025</v>
      </c>
    </row>
    <row r="512" spans="1:3" x14ac:dyDescent="0.25">
      <c r="A512" s="2" t="s">
        <v>191</v>
      </c>
      <c r="B512" s="2">
        <v>75400000000</v>
      </c>
      <c r="C512" s="2">
        <v>2025</v>
      </c>
    </row>
    <row r="513" spans="1:3" x14ac:dyDescent="0.25">
      <c r="A513" s="2" t="s">
        <v>46</v>
      </c>
      <c r="B513" s="2">
        <v>75400000000</v>
      </c>
      <c r="C513" s="2">
        <v>2025</v>
      </c>
    </row>
    <row r="514" spans="1:3" x14ac:dyDescent="0.25">
      <c r="A514" s="2" t="s">
        <v>50</v>
      </c>
      <c r="B514" s="2">
        <v>78000000000</v>
      </c>
      <c r="C514" s="2">
        <v>2025</v>
      </c>
    </row>
    <row r="515" spans="1:3" x14ac:dyDescent="0.25">
      <c r="A515" s="2" t="s">
        <v>46</v>
      </c>
      <c r="B515" s="2">
        <v>500000000000</v>
      </c>
      <c r="C515" s="2">
        <v>2030</v>
      </c>
    </row>
    <row r="516" spans="1:3" x14ac:dyDescent="0.25">
      <c r="A516" s="2" t="s">
        <v>50</v>
      </c>
      <c r="B516" s="2">
        <v>500000000000</v>
      </c>
      <c r="C516" s="2">
        <v>2030</v>
      </c>
    </row>
    <row r="517" spans="1:3" x14ac:dyDescent="0.25">
      <c r="A517" s="2" t="s">
        <v>5</v>
      </c>
      <c r="B517" s="2">
        <v>500000000000</v>
      </c>
      <c r="C517" s="2">
        <v>2030</v>
      </c>
    </row>
    <row r="518" spans="1:3" x14ac:dyDescent="0.25">
      <c r="A518" s="2" t="s">
        <v>46</v>
      </c>
      <c r="B518" s="2">
        <v>100000000000</v>
      </c>
      <c r="C518" s="2">
        <v>2050</v>
      </c>
    </row>
    <row r="519" spans="1:3" x14ac:dyDescent="0.25">
      <c r="A519" s="2" t="s">
        <v>50</v>
      </c>
      <c r="B519" s="2">
        <v>100000000000</v>
      </c>
      <c r="C519" s="2">
        <v>2050</v>
      </c>
    </row>
    <row r="520" spans="1:3" x14ac:dyDescent="0.25">
      <c r="A520" s="2" t="s">
        <v>50</v>
      </c>
      <c r="B520" s="2">
        <v>100000000000</v>
      </c>
      <c r="C520" s="2">
        <v>2050</v>
      </c>
    </row>
    <row r="521" spans="1:3" x14ac:dyDescent="0.25">
      <c r="A521" s="2" t="s">
        <v>50</v>
      </c>
      <c r="B521" s="2"/>
      <c r="C521" s="2"/>
    </row>
  </sheetData>
  <sortState ref="A1:C521">
    <sortCondition ref="C1:C521"/>
  </sortState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507D-8EE6-42E3-941E-C27E11EB8E2A}">
  <dimension ref="A1:H23"/>
  <sheetViews>
    <sheetView workbookViewId="0">
      <selection activeCell="E1" sqref="E1:H12"/>
    </sheetView>
  </sheetViews>
  <sheetFormatPr baseColWidth="10" defaultRowHeight="15" x14ac:dyDescent="0.25"/>
  <cols>
    <col min="1" max="3" width="11.42578125" style="2"/>
  </cols>
  <sheetData>
    <row r="1" spans="1:8" x14ac:dyDescent="0.25">
      <c r="E1" s="3">
        <v>2019</v>
      </c>
      <c r="F1" s="3">
        <v>2020</v>
      </c>
      <c r="G1" s="3">
        <v>2025</v>
      </c>
      <c r="H1" s="3">
        <v>2030</v>
      </c>
    </row>
    <row r="2" spans="1:8" x14ac:dyDescent="0.25">
      <c r="A2" s="2" t="s">
        <v>213</v>
      </c>
      <c r="B2" s="2">
        <v>1700000000000</v>
      </c>
      <c r="C2" s="2">
        <v>2019</v>
      </c>
      <c r="E2" s="2">
        <v>1700000000000</v>
      </c>
      <c r="F2" s="2">
        <v>14200000000000</v>
      </c>
      <c r="G2" s="2">
        <v>11100000000000</v>
      </c>
      <c r="H2" s="2">
        <v>14200000000000</v>
      </c>
    </row>
    <row r="3" spans="1:8" x14ac:dyDescent="0.25">
      <c r="A3" s="2" t="s">
        <v>206</v>
      </c>
      <c r="B3" s="2">
        <v>14200000000000</v>
      </c>
      <c r="C3" s="2">
        <v>2020</v>
      </c>
      <c r="F3" s="2">
        <v>7500000000000</v>
      </c>
      <c r="G3" s="2">
        <v>4500000000000</v>
      </c>
      <c r="H3" s="2">
        <v>14200000000000</v>
      </c>
    </row>
    <row r="4" spans="1:8" x14ac:dyDescent="0.25">
      <c r="A4" s="2" t="s">
        <v>208</v>
      </c>
      <c r="B4" s="2">
        <v>7500000000000</v>
      </c>
      <c r="C4" s="2">
        <v>2020</v>
      </c>
      <c r="F4" s="2">
        <v>14200000000000</v>
      </c>
      <c r="G4" s="2">
        <v>11000000000000</v>
      </c>
      <c r="H4" s="2">
        <v>14200000000000</v>
      </c>
    </row>
    <row r="5" spans="1:8" x14ac:dyDescent="0.25">
      <c r="A5" s="2" t="s">
        <v>209</v>
      </c>
      <c r="B5" s="2">
        <v>14200000000000</v>
      </c>
      <c r="C5" s="2">
        <v>2020</v>
      </c>
      <c r="F5" s="2">
        <v>1290000000000</v>
      </c>
      <c r="G5" s="2">
        <v>11000000000000</v>
      </c>
      <c r="H5" s="2">
        <v>14200000000000</v>
      </c>
    </row>
    <row r="6" spans="1:8" x14ac:dyDescent="0.25">
      <c r="A6" s="2" t="s">
        <v>215</v>
      </c>
      <c r="B6" s="2">
        <v>1290000000000</v>
      </c>
      <c r="C6" s="2">
        <v>2020</v>
      </c>
      <c r="F6" s="2">
        <v>14200000000000</v>
      </c>
      <c r="G6" s="2">
        <v>11000000000000</v>
      </c>
    </row>
    <row r="7" spans="1:8" x14ac:dyDescent="0.25">
      <c r="A7" s="2" t="s">
        <v>9</v>
      </c>
      <c r="B7" s="2">
        <v>14200000000000</v>
      </c>
      <c r="C7" s="2">
        <v>2020</v>
      </c>
      <c r="F7" s="2">
        <v>14400000000000</v>
      </c>
      <c r="G7" s="2">
        <v>11000000000000</v>
      </c>
    </row>
    <row r="8" spans="1:8" x14ac:dyDescent="0.25">
      <c r="A8" s="2" t="s">
        <v>216</v>
      </c>
      <c r="B8" s="2">
        <v>14400000000000</v>
      </c>
      <c r="C8" s="2">
        <v>2020</v>
      </c>
      <c r="G8" s="2">
        <v>430000000000</v>
      </c>
    </row>
    <row r="9" spans="1:8" x14ac:dyDescent="0.25">
      <c r="A9" s="2" t="s">
        <v>207</v>
      </c>
      <c r="B9" s="2">
        <v>11100000000000</v>
      </c>
      <c r="C9" s="2">
        <v>2025</v>
      </c>
      <c r="G9" s="2">
        <v>11000000000000</v>
      </c>
    </row>
    <row r="10" spans="1:8" x14ac:dyDescent="0.25">
      <c r="A10" s="2" t="s">
        <v>208</v>
      </c>
      <c r="B10" s="2">
        <v>4500000000000</v>
      </c>
      <c r="C10" s="2">
        <v>2025</v>
      </c>
      <c r="G10" s="2">
        <v>11100000000000</v>
      </c>
    </row>
    <row r="11" spans="1:8" x14ac:dyDescent="0.25">
      <c r="A11" s="2" t="s">
        <v>208</v>
      </c>
      <c r="B11" s="2">
        <v>11000000000000</v>
      </c>
      <c r="C11" s="2">
        <v>2025</v>
      </c>
      <c r="G11" s="2">
        <v>11000000000000</v>
      </c>
    </row>
    <row r="12" spans="1:8" x14ac:dyDescent="0.25">
      <c r="A12" s="2" t="s">
        <v>208</v>
      </c>
      <c r="B12" s="2">
        <v>11000000000000</v>
      </c>
      <c r="C12" s="2">
        <v>2025</v>
      </c>
      <c r="G12" s="2">
        <v>11000000000000</v>
      </c>
    </row>
    <row r="13" spans="1:8" x14ac:dyDescent="0.25">
      <c r="A13" s="2" t="s">
        <v>210</v>
      </c>
      <c r="B13" s="2">
        <v>11000000000000</v>
      </c>
      <c r="C13" s="2">
        <v>2025</v>
      </c>
      <c r="E13" s="3">
        <v>2019</v>
      </c>
      <c r="F13" s="3">
        <v>2020</v>
      </c>
      <c r="G13" s="3">
        <v>2025</v>
      </c>
      <c r="H13" s="3">
        <v>2030</v>
      </c>
    </row>
    <row r="14" spans="1:8" x14ac:dyDescent="0.25">
      <c r="A14" s="2" t="s">
        <v>210</v>
      </c>
      <c r="B14" s="2">
        <v>11000000000000</v>
      </c>
      <c r="C14" s="2">
        <v>2025</v>
      </c>
      <c r="D14" t="s">
        <v>4</v>
      </c>
      <c r="E14" s="2">
        <v>1700000000000</v>
      </c>
      <c r="F14">
        <f>MIN(F2:F7)</f>
        <v>1290000000000</v>
      </c>
      <c r="G14">
        <f>MIN(G2:G12)</f>
        <v>430000000000</v>
      </c>
      <c r="H14">
        <f>MIN(H2:H5)</f>
        <v>14200000000000</v>
      </c>
    </row>
    <row r="15" spans="1:8" x14ac:dyDescent="0.25">
      <c r="A15" s="2" t="s">
        <v>211</v>
      </c>
      <c r="B15" s="2">
        <v>430000000000</v>
      </c>
      <c r="C15" s="2">
        <v>2025</v>
      </c>
      <c r="D15" t="s">
        <v>1</v>
      </c>
      <c r="E15" s="2">
        <v>1700000000000</v>
      </c>
      <c r="F15">
        <f>_xlfn.QUARTILE.INC(F2:F7,1)</f>
        <v>9175000000000</v>
      </c>
      <c r="G15">
        <f>_xlfn.QUARTILE.INC(G2:G12,1)</f>
        <v>11000000000000</v>
      </c>
      <c r="H15">
        <f>_xlfn.QUARTILE.INC(H5,1)</f>
        <v>14200000000000</v>
      </c>
    </row>
    <row r="16" spans="1:8" x14ac:dyDescent="0.25">
      <c r="A16" s="2" t="s">
        <v>212</v>
      </c>
      <c r="B16" s="2">
        <v>11000000000000</v>
      </c>
      <c r="C16" s="2">
        <v>2025</v>
      </c>
      <c r="D16" t="s">
        <v>202</v>
      </c>
      <c r="E16" s="2">
        <v>1700000000000</v>
      </c>
      <c r="F16">
        <f>MEDIAN(F2:F7)</f>
        <v>14200000000000</v>
      </c>
      <c r="G16">
        <f>MEDIAN(G2:G12)</f>
        <v>11000000000000</v>
      </c>
      <c r="H16">
        <f>MEDIAN(H2:H5)</f>
        <v>14200000000000</v>
      </c>
    </row>
    <row r="17" spans="1:8" x14ac:dyDescent="0.25">
      <c r="A17" s="2" t="s">
        <v>214</v>
      </c>
      <c r="B17" s="2">
        <v>11100000000000</v>
      </c>
      <c r="C17" s="2">
        <v>2025</v>
      </c>
      <c r="D17" t="s">
        <v>3</v>
      </c>
      <c r="E17" s="2">
        <v>1700000000000</v>
      </c>
      <c r="F17">
        <f>_xlfn.QUARTILE.INC(F2:F7,3)</f>
        <v>14200000000000</v>
      </c>
      <c r="G17">
        <f>_xlfn.QUARTILE.INC(G2:G12,3)</f>
        <v>11000000000000</v>
      </c>
      <c r="H17">
        <f>_xlfn.QUARTILE.INC(H2:H5,3)</f>
        <v>14200000000000</v>
      </c>
    </row>
    <row r="18" spans="1:8" x14ac:dyDescent="0.25">
      <c r="A18" s="2" t="s">
        <v>208</v>
      </c>
      <c r="B18" s="2">
        <v>11000000000000</v>
      </c>
      <c r="C18" s="2">
        <v>2025</v>
      </c>
      <c r="D18" t="s">
        <v>0</v>
      </c>
      <c r="E18" s="2">
        <v>1700000000000</v>
      </c>
      <c r="F18">
        <f>MAX(F2:F7)</f>
        <v>14400000000000</v>
      </c>
      <c r="G18">
        <f>MAX(G2:G12)</f>
        <v>11100000000000</v>
      </c>
      <c r="H18">
        <f>MAX(H2:H5)</f>
        <v>14200000000000</v>
      </c>
    </row>
    <row r="19" spans="1:8" x14ac:dyDescent="0.25">
      <c r="A19" s="2" t="s">
        <v>212</v>
      </c>
      <c r="B19" s="2">
        <v>11000000000000</v>
      </c>
      <c r="C19" s="2">
        <v>2025</v>
      </c>
    </row>
    <row r="20" spans="1:8" x14ac:dyDescent="0.25">
      <c r="A20" s="2" t="s">
        <v>206</v>
      </c>
      <c r="B20" s="2">
        <v>14200000000000</v>
      </c>
      <c r="C20" s="2">
        <v>2030</v>
      </c>
    </row>
    <row r="21" spans="1:8" x14ac:dyDescent="0.25">
      <c r="A21" s="2" t="s">
        <v>9</v>
      </c>
      <c r="B21" s="2">
        <v>14200000000000</v>
      </c>
      <c r="C21" s="2">
        <v>2030</v>
      </c>
    </row>
    <row r="22" spans="1:8" x14ac:dyDescent="0.25">
      <c r="A22" s="2" t="s">
        <v>209</v>
      </c>
      <c r="B22" s="2">
        <v>14200000000000</v>
      </c>
      <c r="C22" s="2">
        <v>2030</v>
      </c>
    </row>
    <row r="23" spans="1:8" x14ac:dyDescent="0.25">
      <c r="A23" s="2" t="s">
        <v>209</v>
      </c>
      <c r="B23" s="2">
        <v>14200000000000</v>
      </c>
      <c r="C23" s="2">
        <v>2030</v>
      </c>
    </row>
  </sheetData>
  <sortState ref="A2:C23">
    <sortCondition ref="C2:C23"/>
  </sortState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81036-CDE4-4F80-8010-E3EB6C36C1E9}">
  <dimension ref="A1:R132"/>
  <sheetViews>
    <sheetView topLeftCell="D1" workbookViewId="0">
      <selection activeCell="P22" sqref="P22"/>
    </sheetView>
  </sheetViews>
  <sheetFormatPr baseColWidth="10" defaultRowHeight="15" x14ac:dyDescent="0.25"/>
  <cols>
    <col min="1" max="3" width="11.42578125" style="2"/>
    <col min="5" max="12" width="12" bestFit="1" customWidth="1"/>
  </cols>
  <sheetData>
    <row r="1" spans="1:18" x14ac:dyDescent="0.25">
      <c r="E1" s="3">
        <v>2014</v>
      </c>
      <c r="F1" s="3">
        <v>2017</v>
      </c>
      <c r="G1" s="3">
        <v>2019</v>
      </c>
      <c r="H1" s="3">
        <v>2020</v>
      </c>
      <c r="I1" s="3">
        <v>2021</v>
      </c>
      <c r="J1" s="3">
        <v>2022</v>
      </c>
      <c r="K1" s="3">
        <v>2023</v>
      </c>
      <c r="L1" s="3">
        <v>2024</v>
      </c>
      <c r="M1" s="3">
        <v>2025</v>
      </c>
      <c r="N1" s="3">
        <v>2026</v>
      </c>
      <c r="O1" s="3">
        <v>2028</v>
      </c>
      <c r="P1" s="3">
        <v>2029</v>
      </c>
      <c r="Q1" s="3">
        <v>2030</v>
      </c>
      <c r="R1" s="3">
        <v>2035</v>
      </c>
    </row>
    <row r="2" spans="1:18" x14ac:dyDescent="0.25">
      <c r="A2" s="2" t="s">
        <v>264</v>
      </c>
      <c r="B2" s="2">
        <v>5800000</v>
      </c>
      <c r="C2" s="2">
        <v>2014</v>
      </c>
      <c r="E2" s="2">
        <v>5800000</v>
      </c>
      <c r="F2" s="2">
        <v>60000000000</v>
      </c>
      <c r="G2" s="2">
        <v>187000000000</v>
      </c>
      <c r="H2" s="2">
        <v>731000000000</v>
      </c>
      <c r="I2" s="2">
        <v>123890000000</v>
      </c>
      <c r="J2" s="2">
        <v>195470000000</v>
      </c>
      <c r="K2" s="2">
        <v>1500000000</v>
      </c>
      <c r="L2" s="2">
        <v>30000000000</v>
      </c>
      <c r="M2" s="2">
        <v>11100000000000</v>
      </c>
      <c r="N2" s="2">
        <v>19000000000000</v>
      </c>
      <c r="O2" s="2">
        <v>14400000000000</v>
      </c>
      <c r="P2" s="2">
        <v>9500000000000</v>
      </c>
      <c r="Q2" s="2">
        <v>7100000000000</v>
      </c>
      <c r="R2" s="2">
        <v>15000000000000</v>
      </c>
    </row>
    <row r="3" spans="1:18" x14ac:dyDescent="0.25">
      <c r="A3" s="2" t="s">
        <v>262</v>
      </c>
      <c r="B3" s="2">
        <v>2300000000000</v>
      </c>
      <c r="C3" s="2">
        <v>2014</v>
      </c>
      <c r="E3" s="2">
        <v>2300000000000</v>
      </c>
      <c r="F3" s="2">
        <v>200000000000</v>
      </c>
      <c r="G3" s="2">
        <v>250000000000</v>
      </c>
      <c r="H3" s="2">
        <v>20000000000</v>
      </c>
      <c r="I3" s="2">
        <v>123890000000</v>
      </c>
      <c r="J3" s="2">
        <v>14400000000000</v>
      </c>
      <c r="K3" s="2">
        <v>450000000000</v>
      </c>
      <c r="L3" s="2">
        <v>15000000000</v>
      </c>
      <c r="M3" s="2">
        <v>360000000000</v>
      </c>
      <c r="P3" s="2">
        <v>4900000000000</v>
      </c>
      <c r="Q3" s="2">
        <v>1800000000000</v>
      </c>
    </row>
    <row r="4" spans="1:18" x14ac:dyDescent="0.25">
      <c r="A4" s="2" t="s">
        <v>231</v>
      </c>
      <c r="B4" s="2">
        <v>60000000000</v>
      </c>
      <c r="C4" s="2">
        <v>2017</v>
      </c>
      <c r="F4" s="2">
        <v>60000000000</v>
      </c>
      <c r="G4" s="2">
        <v>266170000000</v>
      </c>
      <c r="H4" s="2">
        <v>8000000000</v>
      </c>
      <c r="I4" s="2">
        <v>1600000000</v>
      </c>
      <c r="J4" s="2">
        <v>152300000</v>
      </c>
      <c r="K4" s="2">
        <v>14400000000000</v>
      </c>
      <c r="M4" s="2">
        <v>11100000000000</v>
      </c>
      <c r="Q4" s="2">
        <v>531000000000</v>
      </c>
    </row>
    <row r="5" spans="1:18" x14ac:dyDescent="0.25">
      <c r="A5" s="2" t="s">
        <v>8</v>
      </c>
      <c r="B5" s="2">
        <v>200000000000</v>
      </c>
      <c r="C5" s="2">
        <v>2017</v>
      </c>
      <c r="G5" s="2">
        <v>600000000000</v>
      </c>
      <c r="H5" s="2">
        <v>76000000000</v>
      </c>
      <c r="I5" s="2">
        <v>350000000000</v>
      </c>
      <c r="J5" s="2">
        <v>383900000000</v>
      </c>
      <c r="K5" s="2">
        <v>27500000000</v>
      </c>
      <c r="M5" s="2">
        <v>6200000000000</v>
      </c>
      <c r="Q5" s="2">
        <v>700000000000</v>
      </c>
    </row>
    <row r="6" spans="1:18" x14ac:dyDescent="0.25">
      <c r="A6" s="2" t="s">
        <v>277</v>
      </c>
      <c r="B6" s="2">
        <v>60000000000</v>
      </c>
      <c r="C6" s="2">
        <v>2017</v>
      </c>
      <c r="H6" s="2">
        <v>5000000000</v>
      </c>
      <c r="I6" s="2">
        <v>5920000000</v>
      </c>
      <c r="J6" s="2">
        <v>152300000000</v>
      </c>
      <c r="M6" s="2">
        <v>550000000000</v>
      </c>
      <c r="Q6" s="2">
        <v>1250000000000</v>
      </c>
    </row>
    <row r="7" spans="1:18" x14ac:dyDescent="0.25">
      <c r="A7" s="2" t="s">
        <v>8</v>
      </c>
      <c r="B7" s="2">
        <v>187000000000</v>
      </c>
      <c r="C7" s="2">
        <v>2019</v>
      </c>
      <c r="H7" s="2">
        <v>80000000000</v>
      </c>
      <c r="I7" s="2">
        <v>123000000000</v>
      </c>
      <c r="J7" s="2">
        <v>14400000000000</v>
      </c>
      <c r="M7" s="2">
        <v>6200000000000</v>
      </c>
      <c r="Q7" s="2">
        <v>7100000000000</v>
      </c>
    </row>
    <row r="8" spans="1:18" x14ac:dyDescent="0.25">
      <c r="A8" s="2" t="s">
        <v>8</v>
      </c>
      <c r="B8" s="2">
        <v>250000000000</v>
      </c>
      <c r="C8" s="2">
        <v>2019</v>
      </c>
      <c r="H8" s="2">
        <v>99000000000</v>
      </c>
      <c r="J8" s="2">
        <v>3700000000000</v>
      </c>
      <c r="M8" s="2">
        <v>7500000000000</v>
      </c>
      <c r="Q8" s="2">
        <v>1800000000000</v>
      </c>
    </row>
    <row r="9" spans="1:18" x14ac:dyDescent="0.25">
      <c r="A9" s="2" t="s">
        <v>8</v>
      </c>
      <c r="B9" s="2">
        <v>266170000000</v>
      </c>
      <c r="C9" s="2">
        <v>2019</v>
      </c>
      <c r="H9" s="2">
        <v>94000000000</v>
      </c>
      <c r="J9" s="2">
        <v>3000000000000</v>
      </c>
      <c r="M9" s="2">
        <v>6250000000000</v>
      </c>
      <c r="Q9" s="2">
        <v>700000000000</v>
      </c>
    </row>
    <row r="10" spans="1:18" x14ac:dyDescent="0.25">
      <c r="A10" s="2" t="s">
        <v>255</v>
      </c>
      <c r="B10" s="2">
        <v>600000000000</v>
      </c>
      <c r="C10" s="2">
        <v>2019</v>
      </c>
      <c r="H10" s="2">
        <v>118000000000</v>
      </c>
      <c r="J10" s="2">
        <v>2500000000000</v>
      </c>
      <c r="M10" s="2">
        <v>6250000000000</v>
      </c>
      <c r="Q10" s="2">
        <v>531000000000</v>
      </c>
    </row>
    <row r="11" spans="1:18" x14ac:dyDescent="0.25">
      <c r="A11" s="2" t="s">
        <v>8</v>
      </c>
      <c r="B11" s="2">
        <v>731000000000</v>
      </c>
      <c r="C11" s="2">
        <v>2020</v>
      </c>
      <c r="H11" s="2">
        <v>73000000000</v>
      </c>
      <c r="J11" s="2">
        <v>2500000000000</v>
      </c>
      <c r="M11" s="2">
        <v>100000000000</v>
      </c>
      <c r="Q11" s="2">
        <v>14200000000000</v>
      </c>
    </row>
    <row r="12" spans="1:18" x14ac:dyDescent="0.25">
      <c r="A12" s="2" t="s">
        <v>217</v>
      </c>
      <c r="B12" s="2">
        <v>20000000000</v>
      </c>
      <c r="C12" s="2">
        <v>2020</v>
      </c>
      <c r="H12" s="2">
        <v>10000000000</v>
      </c>
      <c r="J12" s="2">
        <v>102199000000000</v>
      </c>
      <c r="M12" s="2">
        <v>100000000000</v>
      </c>
    </row>
    <row r="13" spans="1:18" x14ac:dyDescent="0.25">
      <c r="A13" s="2" t="s">
        <v>218</v>
      </c>
      <c r="B13" s="2">
        <v>8000000000</v>
      </c>
      <c r="C13" s="2">
        <v>2020</v>
      </c>
      <c r="H13" s="2">
        <v>145000000000</v>
      </c>
      <c r="J13" s="2">
        <v>36570000000</v>
      </c>
      <c r="M13" s="2">
        <v>6200000000</v>
      </c>
    </row>
    <row r="14" spans="1:18" x14ac:dyDescent="0.25">
      <c r="A14" s="2" t="s">
        <v>219</v>
      </c>
      <c r="B14" s="2">
        <v>76000000000</v>
      </c>
      <c r="C14" s="2">
        <v>2020</v>
      </c>
      <c r="H14" s="2">
        <v>7100000000000</v>
      </c>
      <c r="J14" s="2">
        <v>14660000</v>
      </c>
      <c r="M14" s="2">
        <v>1100000000000</v>
      </c>
    </row>
    <row r="15" spans="1:18" x14ac:dyDescent="0.25">
      <c r="A15" s="2" t="s">
        <v>220</v>
      </c>
      <c r="B15" s="2">
        <v>5000000000</v>
      </c>
      <c r="C15" s="2">
        <v>2020</v>
      </c>
      <c r="H15" s="2">
        <v>110000000000</v>
      </c>
      <c r="J15" s="2">
        <v>11000000000</v>
      </c>
      <c r="M15" s="2">
        <v>2500000000000</v>
      </c>
    </row>
    <row r="16" spans="1:18" x14ac:dyDescent="0.25">
      <c r="A16" s="2" t="s">
        <v>221</v>
      </c>
      <c r="B16" s="2">
        <v>80000000000</v>
      </c>
      <c r="C16" s="2">
        <v>2020</v>
      </c>
      <c r="H16" s="2">
        <v>1700000000000</v>
      </c>
      <c r="J16" s="2">
        <v>68000000000</v>
      </c>
      <c r="M16" s="2">
        <v>6250000000000</v>
      </c>
    </row>
    <row r="17" spans="1:13" x14ac:dyDescent="0.25">
      <c r="A17" s="2" t="s">
        <v>222</v>
      </c>
      <c r="B17" s="2">
        <v>99000000000</v>
      </c>
      <c r="C17" s="2">
        <v>2020</v>
      </c>
      <c r="H17" s="2">
        <v>117000000000</v>
      </c>
      <c r="J17" s="2">
        <v>19000000000000</v>
      </c>
      <c r="M17" s="2">
        <v>11000000000000</v>
      </c>
    </row>
    <row r="18" spans="1:13" x14ac:dyDescent="0.25">
      <c r="A18" s="2" t="s">
        <v>223</v>
      </c>
      <c r="B18" s="2">
        <v>94000000000</v>
      </c>
      <c r="C18" s="2">
        <v>2020</v>
      </c>
      <c r="H18" s="2">
        <v>2000000000000</v>
      </c>
      <c r="J18" s="2">
        <v>14400000000000</v>
      </c>
      <c r="M18" s="2">
        <v>14400000000000</v>
      </c>
    </row>
    <row r="19" spans="1:13" x14ac:dyDescent="0.25">
      <c r="A19" s="2" t="s">
        <v>224</v>
      </c>
      <c r="B19" s="2">
        <v>118000000000</v>
      </c>
      <c r="C19" s="2">
        <v>2020</v>
      </c>
      <c r="H19" s="2">
        <v>79300000000</v>
      </c>
      <c r="J19" s="2">
        <v>2700000000000</v>
      </c>
      <c r="M19" s="2">
        <v>6200000000000</v>
      </c>
    </row>
    <row r="20" spans="1:13" x14ac:dyDescent="0.25">
      <c r="A20" s="2" t="s">
        <v>225</v>
      </c>
      <c r="B20" s="2">
        <v>73000000000</v>
      </c>
      <c r="C20" s="2">
        <v>2020</v>
      </c>
      <c r="H20" s="2">
        <v>60000000000</v>
      </c>
      <c r="M20" s="2">
        <v>6250000000000</v>
      </c>
    </row>
    <row r="21" spans="1:13" x14ac:dyDescent="0.25">
      <c r="A21" s="2" t="s">
        <v>226</v>
      </c>
      <c r="B21" s="2">
        <v>10000000000</v>
      </c>
      <c r="C21" s="2">
        <v>2020</v>
      </c>
      <c r="H21" s="2">
        <v>117000000000</v>
      </c>
      <c r="M21" s="2">
        <v>6200000000000</v>
      </c>
    </row>
    <row r="22" spans="1:13" x14ac:dyDescent="0.25">
      <c r="A22" s="2" t="s">
        <v>227</v>
      </c>
      <c r="B22" s="2">
        <v>145000000000</v>
      </c>
      <c r="C22" s="2">
        <v>2020</v>
      </c>
      <c r="H22" s="2">
        <v>50200000000</v>
      </c>
      <c r="M22" s="2">
        <v>6200000000000</v>
      </c>
    </row>
    <row r="23" spans="1:13" x14ac:dyDescent="0.25">
      <c r="A23" s="2" t="s">
        <v>230</v>
      </c>
      <c r="B23" s="2">
        <v>7100000000000</v>
      </c>
      <c r="C23" s="2">
        <v>2020</v>
      </c>
      <c r="H23" s="2">
        <v>79300000000</v>
      </c>
      <c r="M23" s="2">
        <v>100000000000</v>
      </c>
    </row>
    <row r="24" spans="1:13" x14ac:dyDescent="0.25">
      <c r="A24" s="2" t="s">
        <v>8</v>
      </c>
      <c r="B24" s="2">
        <v>110000000000</v>
      </c>
      <c r="C24" s="2">
        <v>2020</v>
      </c>
      <c r="H24" s="2">
        <v>890000000000</v>
      </c>
      <c r="M24" s="2">
        <v>100000000000</v>
      </c>
    </row>
    <row r="25" spans="1:13" x14ac:dyDescent="0.25">
      <c r="A25" s="2" t="s">
        <v>236</v>
      </c>
      <c r="B25" s="2">
        <v>1700000000000</v>
      </c>
      <c r="C25" s="2">
        <v>2020</v>
      </c>
      <c r="H25" s="2">
        <v>8900000000000</v>
      </c>
      <c r="M25" s="2">
        <v>6200000000000</v>
      </c>
    </row>
    <row r="26" spans="1:13" x14ac:dyDescent="0.25">
      <c r="A26" s="2" t="s">
        <v>237</v>
      </c>
      <c r="B26" s="2">
        <v>117000000000</v>
      </c>
      <c r="C26" s="2">
        <v>2020</v>
      </c>
      <c r="H26" s="2">
        <v>1700000000000</v>
      </c>
      <c r="M26" s="2">
        <v>2500000000000</v>
      </c>
    </row>
    <row r="27" spans="1:13" x14ac:dyDescent="0.25">
      <c r="A27" s="2" t="s">
        <v>8</v>
      </c>
      <c r="B27" s="2">
        <v>2000000000000</v>
      </c>
      <c r="C27" s="2">
        <v>2020</v>
      </c>
      <c r="H27" s="2">
        <v>14400000000000</v>
      </c>
      <c r="M27" s="2">
        <v>2300000000000</v>
      </c>
    </row>
    <row r="28" spans="1:13" x14ac:dyDescent="0.25">
      <c r="A28" s="2" t="s">
        <v>8</v>
      </c>
      <c r="B28" s="2">
        <v>79300000000</v>
      </c>
      <c r="C28" s="2">
        <v>2020</v>
      </c>
      <c r="H28" s="2">
        <v>3700000000000</v>
      </c>
    </row>
    <row r="29" spans="1:13" x14ac:dyDescent="0.25">
      <c r="A29" s="2" t="s">
        <v>239</v>
      </c>
      <c r="B29" s="2">
        <v>60000000000</v>
      </c>
      <c r="C29" s="2">
        <v>2020</v>
      </c>
      <c r="H29" s="2">
        <v>3000000000000</v>
      </c>
    </row>
    <row r="30" spans="1:13" x14ac:dyDescent="0.25">
      <c r="A30" s="2" t="s">
        <v>240</v>
      </c>
      <c r="B30" s="2">
        <v>117000000000</v>
      </c>
      <c r="C30" s="2">
        <v>2020</v>
      </c>
      <c r="H30" s="2">
        <v>2700000000000</v>
      </c>
    </row>
    <row r="31" spans="1:13" x14ac:dyDescent="0.25">
      <c r="A31" s="2" t="s">
        <v>8</v>
      </c>
      <c r="B31" s="2">
        <v>50200000000</v>
      </c>
      <c r="C31" s="2">
        <v>2020</v>
      </c>
      <c r="H31" s="2">
        <v>2500000000000</v>
      </c>
    </row>
    <row r="32" spans="1:13" x14ac:dyDescent="0.25">
      <c r="A32" s="2" t="s">
        <v>8</v>
      </c>
      <c r="B32" s="2">
        <v>79300000000</v>
      </c>
      <c r="C32" s="2">
        <v>2020</v>
      </c>
      <c r="H32" s="2">
        <v>2500000000000</v>
      </c>
    </row>
    <row r="33" spans="1:8" x14ac:dyDescent="0.25">
      <c r="A33" s="2" t="s">
        <v>243</v>
      </c>
      <c r="B33" s="2">
        <v>890000000000</v>
      </c>
      <c r="C33" s="2">
        <v>2020</v>
      </c>
      <c r="H33" s="2">
        <v>79300000000</v>
      </c>
    </row>
    <row r="34" spans="1:8" x14ac:dyDescent="0.25">
      <c r="A34" s="2" t="s">
        <v>244</v>
      </c>
      <c r="B34" s="2">
        <v>8900000000000</v>
      </c>
      <c r="C34" s="2">
        <v>2020</v>
      </c>
      <c r="H34" s="2">
        <v>25000000</v>
      </c>
    </row>
    <row r="35" spans="1:8" x14ac:dyDescent="0.25">
      <c r="A35" s="2" t="s">
        <v>8</v>
      </c>
      <c r="B35" s="2">
        <v>1700000000000</v>
      </c>
      <c r="C35" s="2">
        <v>2020</v>
      </c>
      <c r="H35" s="2">
        <v>25000000000</v>
      </c>
    </row>
    <row r="36" spans="1:8" x14ac:dyDescent="0.25">
      <c r="A36" s="2" t="s">
        <v>245</v>
      </c>
      <c r="B36" s="2">
        <v>14400000000000</v>
      </c>
      <c r="C36" s="2">
        <v>2020</v>
      </c>
      <c r="H36" s="2">
        <v>50000000000000</v>
      </c>
    </row>
    <row r="37" spans="1:8" x14ac:dyDescent="0.25">
      <c r="A37" s="2" t="s">
        <v>246</v>
      </c>
      <c r="B37" s="2">
        <v>3700000000000</v>
      </c>
      <c r="C37" s="2">
        <v>2020</v>
      </c>
      <c r="H37" s="2">
        <v>1300000000</v>
      </c>
    </row>
    <row r="38" spans="1:8" x14ac:dyDescent="0.25">
      <c r="A38" s="2" t="s">
        <v>247</v>
      </c>
      <c r="B38" s="2">
        <v>3000000000000</v>
      </c>
      <c r="C38" s="2">
        <v>2020</v>
      </c>
      <c r="H38" s="2">
        <v>8900000000000</v>
      </c>
    </row>
    <row r="39" spans="1:8" x14ac:dyDescent="0.25">
      <c r="A39" s="2" t="s">
        <v>248</v>
      </c>
      <c r="B39" s="2">
        <v>2700000000000</v>
      </c>
      <c r="C39" s="2">
        <v>2020</v>
      </c>
      <c r="H39" s="2">
        <v>7500000000000</v>
      </c>
    </row>
    <row r="40" spans="1:8" x14ac:dyDescent="0.25">
      <c r="A40" s="2" t="s">
        <v>249</v>
      </c>
      <c r="B40" s="2">
        <v>2500000000000</v>
      </c>
      <c r="C40" s="2">
        <v>2020</v>
      </c>
      <c r="H40" s="2">
        <v>8900000000000</v>
      </c>
    </row>
    <row r="41" spans="1:8" x14ac:dyDescent="0.25">
      <c r="A41" s="2" t="s">
        <v>250</v>
      </c>
      <c r="B41" s="2">
        <v>2500000000000</v>
      </c>
      <c r="C41" s="2">
        <v>2020</v>
      </c>
      <c r="H41" s="2">
        <v>8900000000000</v>
      </c>
    </row>
    <row r="42" spans="1:8" x14ac:dyDescent="0.25">
      <c r="A42" s="2" t="s">
        <v>251</v>
      </c>
      <c r="B42" s="2">
        <v>79300000000</v>
      </c>
      <c r="C42" s="2">
        <v>2020</v>
      </c>
      <c r="H42" s="2">
        <v>20800000000</v>
      </c>
    </row>
    <row r="43" spans="1:8" x14ac:dyDescent="0.25">
      <c r="A43" s="2" t="s">
        <v>252</v>
      </c>
      <c r="B43" s="2">
        <v>25000000</v>
      </c>
      <c r="C43" s="2">
        <v>2020</v>
      </c>
      <c r="H43" s="2">
        <v>1700000000000</v>
      </c>
    </row>
    <row r="44" spans="1:8" x14ac:dyDescent="0.25">
      <c r="A44" s="2" t="s">
        <v>253</v>
      </c>
      <c r="B44" s="2">
        <v>25000000000</v>
      </c>
      <c r="C44" s="2">
        <v>2020</v>
      </c>
      <c r="H44" s="2">
        <v>8900000000000</v>
      </c>
    </row>
    <row r="45" spans="1:8" x14ac:dyDescent="0.25">
      <c r="A45" s="2" t="s">
        <v>254</v>
      </c>
      <c r="B45" s="2">
        <v>50000000000000</v>
      </c>
      <c r="C45" s="2">
        <v>2020</v>
      </c>
      <c r="H45" s="2">
        <v>50000000000</v>
      </c>
    </row>
    <row r="46" spans="1:8" x14ac:dyDescent="0.25">
      <c r="A46" s="2" t="s">
        <v>8</v>
      </c>
      <c r="B46" s="2">
        <v>1300000000</v>
      </c>
      <c r="C46" s="2">
        <v>2020</v>
      </c>
      <c r="H46" s="2">
        <v>11100000000000</v>
      </c>
    </row>
    <row r="47" spans="1:8" x14ac:dyDescent="0.25">
      <c r="A47" s="2" t="s">
        <v>262</v>
      </c>
      <c r="B47" s="2">
        <v>8900000000000</v>
      </c>
      <c r="C47" s="2">
        <v>2020</v>
      </c>
      <c r="H47" s="2">
        <v>7300000000000</v>
      </c>
    </row>
    <row r="48" spans="1:8" x14ac:dyDescent="0.25">
      <c r="A48" s="2" t="s">
        <v>8</v>
      </c>
      <c r="B48" s="2">
        <v>7500000000000</v>
      </c>
      <c r="C48" s="2">
        <v>2020</v>
      </c>
      <c r="H48" s="2">
        <v>21900000000</v>
      </c>
    </row>
    <row r="49" spans="1:18" x14ac:dyDescent="0.25">
      <c r="A49" s="2" t="s">
        <v>262</v>
      </c>
      <c r="B49" s="2">
        <v>8900000000000</v>
      </c>
      <c r="C49" s="2">
        <v>2020</v>
      </c>
      <c r="H49" s="2">
        <v>19000000000000</v>
      </c>
    </row>
    <row r="50" spans="1:18" x14ac:dyDescent="0.25">
      <c r="A50" s="2" t="s">
        <v>8</v>
      </c>
      <c r="B50" s="2">
        <v>8900000000000</v>
      </c>
      <c r="C50" s="2">
        <v>2020</v>
      </c>
      <c r="H50" s="2">
        <v>110000000000</v>
      </c>
    </row>
    <row r="51" spans="1:18" x14ac:dyDescent="0.25">
      <c r="A51" s="2" t="s">
        <v>229</v>
      </c>
      <c r="B51" s="2">
        <v>20800000000</v>
      </c>
      <c r="C51" s="2">
        <v>2020</v>
      </c>
      <c r="H51" s="2">
        <v>1500000000000</v>
      </c>
    </row>
    <row r="52" spans="1:18" x14ac:dyDescent="0.25">
      <c r="A52" s="2" t="s">
        <v>8</v>
      </c>
      <c r="B52" s="2">
        <v>1700000000000</v>
      </c>
      <c r="C52" s="2">
        <v>2020</v>
      </c>
      <c r="H52" s="2">
        <v>60000000000</v>
      </c>
    </row>
    <row r="53" spans="1:18" x14ac:dyDescent="0.25">
      <c r="A53" s="2" t="s">
        <v>8</v>
      </c>
      <c r="B53" s="2">
        <v>8900000000000</v>
      </c>
      <c r="C53" s="2">
        <v>2020</v>
      </c>
      <c r="E53" s="3">
        <v>2014</v>
      </c>
      <c r="F53" s="3">
        <v>2017</v>
      </c>
      <c r="G53" s="3">
        <v>2019</v>
      </c>
      <c r="H53" s="3">
        <v>2020</v>
      </c>
      <c r="I53" s="3">
        <v>2021</v>
      </c>
      <c r="J53" s="3">
        <v>2022</v>
      </c>
      <c r="K53" s="3">
        <v>2023</v>
      </c>
      <c r="L53" s="3">
        <v>2024</v>
      </c>
      <c r="M53" s="3">
        <v>2025</v>
      </c>
      <c r="N53" s="3">
        <v>2026</v>
      </c>
      <c r="O53" s="3">
        <v>2028</v>
      </c>
      <c r="P53" s="3">
        <v>2029</v>
      </c>
      <c r="Q53" s="3">
        <v>2030</v>
      </c>
      <c r="R53" s="3">
        <v>2035</v>
      </c>
    </row>
    <row r="54" spans="1:18" x14ac:dyDescent="0.25">
      <c r="A54" s="2" t="s">
        <v>8</v>
      </c>
      <c r="B54" s="2">
        <v>50000000000</v>
      </c>
      <c r="C54" s="2">
        <v>2020</v>
      </c>
      <c r="D54" t="s">
        <v>4</v>
      </c>
      <c r="E54">
        <f>MIN(E2:E3)</f>
        <v>5800000</v>
      </c>
      <c r="F54">
        <f>MIN(F2:F4)</f>
        <v>60000000000</v>
      </c>
      <c r="G54">
        <f>MIN(G2:G5)</f>
        <v>187000000000</v>
      </c>
      <c r="H54">
        <f>MIN(H2:H52)</f>
        <v>25000000</v>
      </c>
      <c r="I54">
        <f>MIN(I2:I7)</f>
        <v>1600000000</v>
      </c>
      <c r="J54">
        <f>MIN(J2:J19)</f>
        <v>14660000</v>
      </c>
      <c r="K54">
        <f>MIN(K2:K5)</f>
        <v>1500000000</v>
      </c>
      <c r="L54">
        <f>MIN(L2:L3)</f>
        <v>15000000000</v>
      </c>
      <c r="M54">
        <f>MIN(M2:M26)</f>
        <v>6200000000</v>
      </c>
      <c r="N54" s="2">
        <f t="shared" ref="N54:R54" si="0">MIN(N2:N26)</f>
        <v>19000000000000</v>
      </c>
      <c r="O54" s="2">
        <f t="shared" si="0"/>
        <v>14400000000000</v>
      </c>
      <c r="P54" s="2">
        <f t="shared" si="0"/>
        <v>4900000000000</v>
      </c>
      <c r="Q54" s="2">
        <f t="shared" si="0"/>
        <v>531000000000</v>
      </c>
      <c r="R54" s="2">
        <f t="shared" si="0"/>
        <v>15000000000000</v>
      </c>
    </row>
    <row r="55" spans="1:18" x14ac:dyDescent="0.25">
      <c r="A55" s="2" t="s">
        <v>229</v>
      </c>
      <c r="B55" s="2">
        <v>11100000000000</v>
      </c>
      <c r="C55" s="2">
        <v>2020</v>
      </c>
      <c r="D55" t="s">
        <v>1</v>
      </c>
      <c r="E55">
        <f>_xlfn.QUARTILE.INC(E2:E3,1)</f>
        <v>575004350000</v>
      </c>
      <c r="F55">
        <f>_xlfn.QUARTILE.INC(F2:F4,1)</f>
        <v>60000000000</v>
      </c>
      <c r="G55">
        <f>_xlfn.QUARTILE.INC(G2:G5,1)</f>
        <v>234250000000</v>
      </c>
      <c r="H55">
        <f>_xlfn.QUARTILE.INC(H2:H52,1)</f>
        <v>66500000000</v>
      </c>
      <c r="I55">
        <f>_xlfn.QUARTILE.INC(I2:I7,1)</f>
        <v>35190000000</v>
      </c>
      <c r="J55">
        <f>_xlfn.QUARTILE.INC(J2:J19,1)</f>
        <v>89075000000</v>
      </c>
      <c r="K55">
        <f>_xlfn.QUARTILE.INC(K2:K5,1)</f>
        <v>21000000000</v>
      </c>
      <c r="L55">
        <f>_xlfn.QUARTILE.INC(L2:L3,1)</f>
        <v>18750000000</v>
      </c>
      <c r="M55">
        <f>_xlfn.QUARTILE.INC(M2:M27,1)</f>
        <v>687500000000</v>
      </c>
      <c r="N55" s="2">
        <f t="shared" ref="N55:R55" si="1">_xlfn.QUARTILE.INC(N2:N27,1)</f>
        <v>19000000000000</v>
      </c>
      <c r="O55" s="2">
        <f t="shared" si="1"/>
        <v>14400000000000</v>
      </c>
      <c r="P55" s="2">
        <f t="shared" si="1"/>
        <v>6050000000000</v>
      </c>
      <c r="Q55" s="2">
        <f t="shared" si="1"/>
        <v>700000000000</v>
      </c>
      <c r="R55" s="2">
        <f t="shared" si="1"/>
        <v>15000000000000</v>
      </c>
    </row>
    <row r="56" spans="1:18" x14ac:dyDescent="0.25">
      <c r="A56" s="2" t="s">
        <v>270</v>
      </c>
      <c r="B56" s="2">
        <v>7300000000000</v>
      </c>
      <c r="C56" s="2">
        <v>2020</v>
      </c>
      <c r="D56" t="s">
        <v>202</v>
      </c>
      <c r="E56">
        <f>MEDIAN(E2:E3)</f>
        <v>1150002900000</v>
      </c>
      <c r="F56">
        <f>MEDIAN(F2:F4)</f>
        <v>60000000000</v>
      </c>
      <c r="G56">
        <f>MEDIAN(G2:G5)</f>
        <v>258085000000</v>
      </c>
      <c r="H56">
        <f>MEDIAN(H2:H52)</f>
        <v>118000000000</v>
      </c>
      <c r="I56">
        <f>MEDIAN(I2:I7)</f>
        <v>123445000000</v>
      </c>
      <c r="J56">
        <f>MEDIAN(J2:J19)</f>
        <v>2500000000000</v>
      </c>
      <c r="K56">
        <f>MEDIAN(K2:K5)</f>
        <v>238750000000</v>
      </c>
      <c r="L56">
        <f>MEDIAN(L2:L3)</f>
        <v>22500000000</v>
      </c>
      <c r="M56">
        <f>MEDIAN(M2:M27)</f>
        <v>6200000000000</v>
      </c>
      <c r="N56" s="2">
        <f t="shared" ref="N56:R56" si="2">MEDIAN(N2:N27)</f>
        <v>19000000000000</v>
      </c>
      <c r="O56" s="2">
        <f t="shared" si="2"/>
        <v>14400000000000</v>
      </c>
      <c r="P56" s="2">
        <f t="shared" si="2"/>
        <v>7200000000000</v>
      </c>
      <c r="Q56" s="2">
        <f t="shared" si="2"/>
        <v>1525000000000</v>
      </c>
      <c r="R56" s="2">
        <f t="shared" si="2"/>
        <v>15000000000000</v>
      </c>
    </row>
    <row r="57" spans="1:18" x14ac:dyDescent="0.25">
      <c r="A57" s="2" t="s">
        <v>8</v>
      </c>
      <c r="B57" s="2">
        <v>21900000000</v>
      </c>
      <c r="C57" s="2">
        <v>2020</v>
      </c>
      <c r="D57" t="s">
        <v>3</v>
      </c>
      <c r="E57">
        <f>_xlfn.QUARTILE.INC(E2:E3,3)</f>
        <v>1725001450000</v>
      </c>
      <c r="F57">
        <f>_xlfn.QUARTILE.INC(F2:F4,3)</f>
        <v>130000000000</v>
      </c>
      <c r="G57">
        <f>_xlfn.QUARTILE.INC(G2:G5,3)</f>
        <v>349627500000</v>
      </c>
      <c r="H57">
        <f>_xlfn.QUARTILE.INC(H2:H52,3)</f>
        <v>3350000000000</v>
      </c>
      <c r="I57">
        <f>_xlfn.QUARTILE.INC(I2:I7,3)</f>
        <v>123890000000</v>
      </c>
      <c r="J57">
        <f>_xlfn.QUARTILE.INC(J2:J19,3)</f>
        <v>11725000000000</v>
      </c>
      <c r="K57">
        <f>_xlfn.QUARTILE.INC(K2:K5,3)</f>
        <v>3937500000000</v>
      </c>
      <c r="L57">
        <f>_xlfn.QUARTILE.INC(L2:L39,3)</f>
        <v>26250000000</v>
      </c>
      <c r="M57">
        <f>_xlfn.QUARTILE.INC(M2:M27,3)</f>
        <v>6250000000000</v>
      </c>
      <c r="N57" s="2">
        <f t="shared" ref="N57:R57" si="3">_xlfn.QUARTILE.INC(N2:N27,3)</f>
        <v>19000000000000</v>
      </c>
      <c r="O57" s="2">
        <f t="shared" si="3"/>
        <v>14400000000000</v>
      </c>
      <c r="P57" s="2">
        <f>_xlfn.QUARTILE.INC(P2:P3,3)</f>
        <v>8350000000000</v>
      </c>
      <c r="Q57" s="2">
        <f t="shared" si="3"/>
        <v>5775000000000</v>
      </c>
      <c r="R57" s="2">
        <f t="shared" si="3"/>
        <v>15000000000000</v>
      </c>
    </row>
    <row r="58" spans="1:18" x14ac:dyDescent="0.25">
      <c r="A58" s="2" t="s">
        <v>262</v>
      </c>
      <c r="B58" s="2">
        <v>19000000000000</v>
      </c>
      <c r="C58" s="2">
        <v>2020</v>
      </c>
      <c r="D58" t="s">
        <v>0</v>
      </c>
      <c r="E58">
        <f>MAX(E2:E3)</f>
        <v>2300000000000</v>
      </c>
      <c r="F58">
        <f>MAX(F4)</f>
        <v>60000000000</v>
      </c>
      <c r="G58">
        <f>MAX(G2:G5)</f>
        <v>600000000000</v>
      </c>
      <c r="H58">
        <f>MAX(H2:H52)</f>
        <v>50000000000000</v>
      </c>
      <c r="I58">
        <f>MAX(I2:I7)</f>
        <v>350000000000</v>
      </c>
      <c r="J58">
        <f>MAX(J2:J19)</f>
        <v>102199000000000</v>
      </c>
      <c r="K58">
        <f>MAX(K2:K5)</f>
        <v>14400000000000</v>
      </c>
      <c r="L58">
        <f>MAX(L2:L3)</f>
        <v>30000000000</v>
      </c>
      <c r="M58">
        <f>MAX(M2:M27)</f>
        <v>14400000000000</v>
      </c>
      <c r="N58" s="2">
        <f t="shared" ref="N58:R58" si="4">MAX(N2:N27)</f>
        <v>19000000000000</v>
      </c>
      <c r="O58" s="2">
        <f t="shared" si="4"/>
        <v>14400000000000</v>
      </c>
      <c r="P58" s="2">
        <f t="shared" si="4"/>
        <v>9500000000000</v>
      </c>
      <c r="Q58" s="2">
        <f t="shared" si="4"/>
        <v>14200000000000</v>
      </c>
      <c r="R58" s="2">
        <f t="shared" si="4"/>
        <v>15000000000000</v>
      </c>
    </row>
    <row r="59" spans="1:18" x14ac:dyDescent="0.25">
      <c r="A59" s="2" t="s">
        <v>8</v>
      </c>
      <c r="B59" s="2">
        <v>110000000000</v>
      </c>
      <c r="C59" s="2">
        <v>2020</v>
      </c>
    </row>
    <row r="60" spans="1:18" x14ac:dyDescent="0.25">
      <c r="A60" s="2" t="s">
        <v>8</v>
      </c>
      <c r="B60" s="2">
        <v>1500000000000</v>
      </c>
      <c r="C60" s="2">
        <v>2020</v>
      </c>
    </row>
    <row r="61" spans="1:18" x14ac:dyDescent="0.25">
      <c r="A61" s="2" t="s">
        <v>279</v>
      </c>
      <c r="B61" s="2">
        <v>60000000000</v>
      </c>
      <c r="C61" s="2">
        <v>2020</v>
      </c>
    </row>
    <row r="62" spans="1:18" x14ac:dyDescent="0.25">
      <c r="A62" s="2" t="s">
        <v>229</v>
      </c>
      <c r="B62" s="2">
        <v>123890000000</v>
      </c>
      <c r="C62" s="2">
        <v>2021</v>
      </c>
    </row>
    <row r="63" spans="1:18" x14ac:dyDescent="0.25">
      <c r="A63" s="2" t="s">
        <v>8</v>
      </c>
      <c r="B63" s="2">
        <v>123890000000</v>
      </c>
      <c r="C63" s="2">
        <v>2021</v>
      </c>
    </row>
    <row r="64" spans="1:18" x14ac:dyDescent="0.25">
      <c r="A64" s="2" t="s">
        <v>8</v>
      </c>
      <c r="B64" s="2">
        <v>1600000000</v>
      </c>
      <c r="C64" s="2">
        <v>2021</v>
      </c>
    </row>
    <row r="65" spans="1:3" x14ac:dyDescent="0.25">
      <c r="A65" s="2" t="s">
        <v>8</v>
      </c>
      <c r="B65" s="2">
        <v>350000000000</v>
      </c>
      <c r="C65" s="2">
        <v>2021</v>
      </c>
    </row>
    <row r="66" spans="1:3" x14ac:dyDescent="0.25">
      <c r="A66" s="2" t="s">
        <v>8</v>
      </c>
      <c r="B66" s="2">
        <v>5920000000</v>
      </c>
      <c r="C66" s="2">
        <v>2021</v>
      </c>
    </row>
    <row r="67" spans="1:3" x14ac:dyDescent="0.25">
      <c r="A67" s="2" t="s">
        <v>8</v>
      </c>
      <c r="B67" s="2">
        <v>123000000000</v>
      </c>
      <c r="C67" s="2">
        <v>2021</v>
      </c>
    </row>
    <row r="68" spans="1:3" x14ac:dyDescent="0.25">
      <c r="A68" s="2" t="s">
        <v>232</v>
      </c>
      <c r="B68" s="2">
        <v>195470000000</v>
      </c>
      <c r="C68" s="2">
        <v>2022</v>
      </c>
    </row>
    <row r="69" spans="1:3" x14ac:dyDescent="0.25">
      <c r="A69" s="2" t="s">
        <v>8</v>
      </c>
      <c r="B69" s="2">
        <v>14400000000000</v>
      </c>
      <c r="C69" s="2">
        <v>2022</v>
      </c>
    </row>
    <row r="70" spans="1:3" x14ac:dyDescent="0.25">
      <c r="A70" s="2" t="s">
        <v>241</v>
      </c>
      <c r="B70" s="2">
        <v>152300000</v>
      </c>
      <c r="C70" s="2">
        <v>2022</v>
      </c>
    </row>
    <row r="71" spans="1:3" x14ac:dyDescent="0.25">
      <c r="A71" s="2" t="s">
        <v>8</v>
      </c>
      <c r="B71" s="2">
        <v>383900000000</v>
      </c>
      <c r="C71" s="2">
        <v>2022</v>
      </c>
    </row>
    <row r="72" spans="1:3" x14ac:dyDescent="0.25">
      <c r="A72" s="2" t="s">
        <v>256</v>
      </c>
      <c r="B72" s="2">
        <v>152300000000</v>
      </c>
      <c r="C72" s="2">
        <v>2022</v>
      </c>
    </row>
    <row r="73" spans="1:3" x14ac:dyDescent="0.25">
      <c r="A73" s="2" t="s">
        <v>229</v>
      </c>
      <c r="B73" s="2">
        <v>14400000000000</v>
      </c>
      <c r="C73" s="2">
        <v>2022</v>
      </c>
    </row>
    <row r="74" spans="1:3" x14ac:dyDescent="0.25">
      <c r="A74" s="2" t="s">
        <v>261</v>
      </c>
      <c r="B74" s="2">
        <v>3700000000000</v>
      </c>
      <c r="C74" s="2">
        <v>2022</v>
      </c>
    </row>
    <row r="75" spans="1:3" x14ac:dyDescent="0.25">
      <c r="A75" s="2" t="s">
        <v>247</v>
      </c>
      <c r="B75" s="2">
        <v>3000000000000</v>
      </c>
      <c r="C75" s="2">
        <v>2022</v>
      </c>
    </row>
    <row r="76" spans="1:3" x14ac:dyDescent="0.25">
      <c r="A76" s="2" t="s">
        <v>248</v>
      </c>
      <c r="B76" s="2">
        <v>2500000000000</v>
      </c>
      <c r="C76" s="2">
        <v>2022</v>
      </c>
    </row>
    <row r="77" spans="1:3" x14ac:dyDescent="0.25">
      <c r="A77" s="2" t="s">
        <v>250</v>
      </c>
      <c r="B77" s="2">
        <v>2500000000000</v>
      </c>
      <c r="C77" s="2">
        <v>2022</v>
      </c>
    </row>
    <row r="78" spans="1:3" x14ac:dyDescent="0.25">
      <c r="A78" s="2" t="s">
        <v>8</v>
      </c>
      <c r="B78" s="2">
        <v>102199000000000</v>
      </c>
      <c r="C78" s="2">
        <v>2022</v>
      </c>
    </row>
    <row r="79" spans="1:3" x14ac:dyDescent="0.25">
      <c r="A79" s="2" t="s">
        <v>263</v>
      </c>
      <c r="B79" s="2">
        <v>36570000000</v>
      </c>
      <c r="C79" s="2">
        <v>2022</v>
      </c>
    </row>
    <row r="80" spans="1:3" x14ac:dyDescent="0.25">
      <c r="A80" s="2" t="s">
        <v>264</v>
      </c>
      <c r="B80" s="2">
        <v>14660000</v>
      </c>
      <c r="C80" s="2">
        <v>2022</v>
      </c>
    </row>
    <row r="81" spans="1:3" x14ac:dyDescent="0.25">
      <c r="A81" s="2" t="s">
        <v>8</v>
      </c>
      <c r="B81" s="2">
        <v>11000000000</v>
      </c>
      <c r="C81" s="2">
        <v>2022</v>
      </c>
    </row>
    <row r="82" spans="1:3" x14ac:dyDescent="0.25">
      <c r="A82" s="2" t="s">
        <v>267</v>
      </c>
      <c r="B82" s="2">
        <v>68000000000</v>
      </c>
      <c r="C82" s="2">
        <v>2022</v>
      </c>
    </row>
    <row r="83" spans="1:3" x14ac:dyDescent="0.25">
      <c r="A83" s="2" t="s">
        <v>8</v>
      </c>
      <c r="B83" s="2">
        <v>19000000000000</v>
      </c>
      <c r="C83" s="2">
        <v>2022</v>
      </c>
    </row>
    <row r="84" spans="1:3" x14ac:dyDescent="0.25">
      <c r="A84" s="2" t="s">
        <v>8</v>
      </c>
      <c r="B84" s="2">
        <v>14400000000000</v>
      </c>
      <c r="C84" s="2">
        <v>2022</v>
      </c>
    </row>
    <row r="85" spans="1:3" x14ac:dyDescent="0.25">
      <c r="A85" s="2" t="s">
        <v>280</v>
      </c>
      <c r="B85" s="2">
        <v>2700000000000</v>
      </c>
      <c r="C85" s="2">
        <v>2022</v>
      </c>
    </row>
    <row r="86" spans="1:3" x14ac:dyDescent="0.25">
      <c r="A86" s="2" t="s">
        <v>233</v>
      </c>
      <c r="B86" s="2">
        <v>1500000000</v>
      </c>
      <c r="C86" s="2">
        <v>2023</v>
      </c>
    </row>
    <row r="87" spans="1:3" x14ac:dyDescent="0.25">
      <c r="A87" s="2" t="s">
        <v>8</v>
      </c>
      <c r="B87" s="2">
        <v>450000000000</v>
      </c>
      <c r="C87" s="2">
        <v>2023</v>
      </c>
    </row>
    <row r="88" spans="1:3" x14ac:dyDescent="0.25">
      <c r="A88" s="2" t="s">
        <v>8</v>
      </c>
      <c r="B88" s="2">
        <v>14400000000000</v>
      </c>
      <c r="C88" s="2">
        <v>2023</v>
      </c>
    </row>
    <row r="89" spans="1:3" x14ac:dyDescent="0.25">
      <c r="A89" s="2" t="s">
        <v>8</v>
      </c>
      <c r="B89" s="2">
        <v>27500000000</v>
      </c>
      <c r="C89" s="2">
        <v>2023</v>
      </c>
    </row>
    <row r="90" spans="1:3" x14ac:dyDescent="0.25">
      <c r="A90" s="2" t="s">
        <v>8</v>
      </c>
      <c r="B90" s="2">
        <v>30000000000</v>
      </c>
      <c r="C90" s="2">
        <v>2024</v>
      </c>
    </row>
    <row r="91" spans="1:3" x14ac:dyDescent="0.25">
      <c r="A91" s="2" t="s">
        <v>229</v>
      </c>
      <c r="B91" s="2">
        <v>15000000000</v>
      </c>
      <c r="C91" s="2">
        <v>2024</v>
      </c>
    </row>
    <row r="92" spans="1:3" x14ac:dyDescent="0.25">
      <c r="A92" s="2" t="s">
        <v>8</v>
      </c>
      <c r="B92" s="2">
        <v>11100000000000</v>
      </c>
      <c r="C92" s="2">
        <v>2025</v>
      </c>
    </row>
    <row r="93" spans="1:3" x14ac:dyDescent="0.25">
      <c r="A93" s="2" t="s">
        <v>8</v>
      </c>
      <c r="B93" s="2">
        <v>360000000000</v>
      </c>
      <c r="C93" s="2">
        <v>2025</v>
      </c>
    </row>
    <row r="94" spans="1:3" x14ac:dyDescent="0.25">
      <c r="A94" s="2" t="s">
        <v>238</v>
      </c>
      <c r="B94" s="2">
        <v>11100000000000</v>
      </c>
      <c r="C94" s="2">
        <v>2025</v>
      </c>
    </row>
    <row r="95" spans="1:3" x14ac:dyDescent="0.25">
      <c r="A95" s="2" t="s">
        <v>37</v>
      </c>
      <c r="B95" s="2">
        <v>6200000000000</v>
      </c>
      <c r="C95" s="2">
        <v>2025</v>
      </c>
    </row>
    <row r="96" spans="1:3" x14ac:dyDescent="0.25">
      <c r="A96" s="2" t="s">
        <v>8</v>
      </c>
      <c r="B96" s="2">
        <v>550000000000</v>
      </c>
      <c r="C96" s="2">
        <v>2025</v>
      </c>
    </row>
    <row r="97" spans="1:3" x14ac:dyDescent="0.25">
      <c r="A97" s="2" t="s">
        <v>37</v>
      </c>
      <c r="B97" s="2">
        <v>6200000000000</v>
      </c>
      <c r="C97" s="2">
        <v>2025</v>
      </c>
    </row>
    <row r="98" spans="1:3" x14ac:dyDescent="0.25">
      <c r="A98" s="2" t="s">
        <v>8</v>
      </c>
      <c r="B98" s="2">
        <v>7500000000000</v>
      </c>
      <c r="C98" s="2">
        <v>2025</v>
      </c>
    </row>
    <row r="99" spans="1:3" x14ac:dyDescent="0.25">
      <c r="A99" s="2" t="s">
        <v>242</v>
      </c>
      <c r="B99" s="2">
        <v>6250000000000</v>
      </c>
      <c r="C99" s="2">
        <v>2025</v>
      </c>
    </row>
    <row r="100" spans="1:3" x14ac:dyDescent="0.25">
      <c r="A100" s="2" t="s">
        <v>8</v>
      </c>
      <c r="B100" s="2">
        <v>6250000000000</v>
      </c>
      <c r="C100" s="2">
        <v>2025</v>
      </c>
    </row>
    <row r="101" spans="1:3" x14ac:dyDescent="0.25">
      <c r="A101" s="2" t="s">
        <v>266</v>
      </c>
      <c r="B101" s="2">
        <v>100000000000</v>
      </c>
      <c r="C101" s="2">
        <v>2025</v>
      </c>
    </row>
    <row r="102" spans="1:3" x14ac:dyDescent="0.25">
      <c r="A102" s="2" t="s">
        <v>266</v>
      </c>
      <c r="B102" s="2">
        <v>100000000000</v>
      </c>
      <c r="C102" s="2">
        <v>2025</v>
      </c>
    </row>
    <row r="103" spans="1:3" x14ac:dyDescent="0.25">
      <c r="A103" s="2" t="s">
        <v>8</v>
      </c>
      <c r="B103" s="2">
        <v>6200000000</v>
      </c>
      <c r="C103" s="2">
        <v>2025</v>
      </c>
    </row>
    <row r="104" spans="1:3" x14ac:dyDescent="0.25">
      <c r="A104" s="2" t="s">
        <v>268</v>
      </c>
      <c r="B104" s="2">
        <v>1100000000000</v>
      </c>
      <c r="C104" s="2">
        <v>2025</v>
      </c>
    </row>
    <row r="105" spans="1:3" x14ac:dyDescent="0.25">
      <c r="A105" s="2" t="s">
        <v>269</v>
      </c>
      <c r="B105" s="2">
        <v>2500000000000</v>
      </c>
      <c r="C105" s="2">
        <v>2025</v>
      </c>
    </row>
    <row r="106" spans="1:3" x14ac:dyDescent="0.25">
      <c r="A106" s="2" t="s">
        <v>8</v>
      </c>
      <c r="B106" s="2">
        <v>6250000000000</v>
      </c>
      <c r="C106" s="2">
        <v>2025</v>
      </c>
    </row>
    <row r="107" spans="1:3" x14ac:dyDescent="0.25">
      <c r="A107" s="2" t="s">
        <v>8</v>
      </c>
      <c r="B107" s="2">
        <v>11000000000000</v>
      </c>
      <c r="C107" s="2">
        <v>2025</v>
      </c>
    </row>
    <row r="108" spans="1:3" x14ac:dyDescent="0.25">
      <c r="A108" s="2" t="s">
        <v>8</v>
      </c>
      <c r="B108" s="2">
        <v>14400000000000</v>
      </c>
      <c r="C108" s="2">
        <v>2025</v>
      </c>
    </row>
    <row r="109" spans="1:3" x14ac:dyDescent="0.25">
      <c r="A109" s="2" t="s">
        <v>8</v>
      </c>
      <c r="B109" s="2">
        <v>6200000000000</v>
      </c>
      <c r="C109" s="2">
        <v>2025</v>
      </c>
    </row>
    <row r="110" spans="1:3" x14ac:dyDescent="0.25">
      <c r="A110" s="2" t="s">
        <v>275</v>
      </c>
      <c r="B110" s="2">
        <v>6250000000000</v>
      </c>
      <c r="C110" s="2">
        <v>2025</v>
      </c>
    </row>
    <row r="111" spans="1:3" x14ac:dyDescent="0.25">
      <c r="A111" s="2" t="s">
        <v>276</v>
      </c>
      <c r="B111" s="2">
        <v>6200000000000</v>
      </c>
      <c r="C111" s="2">
        <v>2025</v>
      </c>
    </row>
    <row r="112" spans="1:3" x14ac:dyDescent="0.25">
      <c r="A112" s="2" t="s">
        <v>37</v>
      </c>
      <c r="B112" s="2">
        <v>6200000000000</v>
      </c>
      <c r="C112" s="2">
        <v>2025</v>
      </c>
    </row>
    <row r="113" spans="1:3" x14ac:dyDescent="0.25">
      <c r="A113" s="2" t="s">
        <v>236</v>
      </c>
      <c r="B113" s="2">
        <v>100000000000</v>
      </c>
      <c r="C113" s="2">
        <v>2025</v>
      </c>
    </row>
    <row r="114" spans="1:3" x14ac:dyDescent="0.25">
      <c r="A114" s="2" t="s">
        <v>266</v>
      </c>
      <c r="B114" s="2">
        <v>100000000000</v>
      </c>
      <c r="C114" s="2">
        <v>2025</v>
      </c>
    </row>
    <row r="115" spans="1:3" x14ac:dyDescent="0.25">
      <c r="A115" s="2" t="s">
        <v>281</v>
      </c>
      <c r="B115" s="2">
        <v>6200000000000</v>
      </c>
      <c r="C115" s="2">
        <v>2025</v>
      </c>
    </row>
    <row r="116" spans="1:3" x14ac:dyDescent="0.25">
      <c r="A116" s="2" t="s">
        <v>264</v>
      </c>
      <c r="B116" s="2">
        <v>2500000000000</v>
      </c>
      <c r="C116" s="2">
        <v>2025</v>
      </c>
    </row>
    <row r="117" spans="1:3" x14ac:dyDescent="0.25">
      <c r="A117" s="2" t="s">
        <v>282</v>
      </c>
      <c r="B117" s="2">
        <v>2300000000000</v>
      </c>
      <c r="C117" s="2">
        <v>2025</v>
      </c>
    </row>
    <row r="118" spans="1:3" x14ac:dyDescent="0.25">
      <c r="A118" s="2" t="s">
        <v>8</v>
      </c>
      <c r="B118" s="2">
        <v>19000000000000</v>
      </c>
      <c r="C118" s="2">
        <v>2026</v>
      </c>
    </row>
    <row r="119" spans="1:3" x14ac:dyDescent="0.25">
      <c r="A119" s="2" t="s">
        <v>8</v>
      </c>
      <c r="B119" s="2">
        <v>14400000000000</v>
      </c>
      <c r="C119" s="2">
        <v>2028</v>
      </c>
    </row>
    <row r="120" spans="1:3" x14ac:dyDescent="0.25">
      <c r="A120" s="2" t="s">
        <v>234</v>
      </c>
      <c r="B120" s="2">
        <v>9500000000000</v>
      </c>
      <c r="C120" s="2">
        <v>2029</v>
      </c>
    </row>
    <row r="121" spans="1:3" x14ac:dyDescent="0.25">
      <c r="A121" s="2" t="s">
        <v>235</v>
      </c>
      <c r="B121" s="2">
        <v>4900000000000</v>
      </c>
      <c r="C121" s="2">
        <v>2029</v>
      </c>
    </row>
    <row r="122" spans="1:3" x14ac:dyDescent="0.25">
      <c r="A122" s="2" t="s">
        <v>257</v>
      </c>
      <c r="B122" s="2">
        <v>7100000000000</v>
      </c>
      <c r="C122" s="2">
        <v>2030</v>
      </c>
    </row>
    <row r="123" spans="1:3" x14ac:dyDescent="0.25">
      <c r="A123" s="2" t="s">
        <v>258</v>
      </c>
      <c r="B123" s="2">
        <v>1800000000000</v>
      </c>
      <c r="C123" s="2">
        <v>2030</v>
      </c>
    </row>
    <row r="124" spans="1:3" x14ac:dyDescent="0.25">
      <c r="A124" s="2" t="s">
        <v>259</v>
      </c>
      <c r="B124" s="2">
        <v>531000000000</v>
      </c>
      <c r="C124" s="2">
        <v>2030</v>
      </c>
    </row>
    <row r="125" spans="1:3" x14ac:dyDescent="0.25">
      <c r="A125" s="2" t="s">
        <v>260</v>
      </c>
      <c r="B125" s="2">
        <v>700000000000</v>
      </c>
      <c r="C125" s="2">
        <v>2030</v>
      </c>
    </row>
    <row r="126" spans="1:3" x14ac:dyDescent="0.25">
      <c r="A126" s="2" t="s">
        <v>265</v>
      </c>
      <c r="B126" s="2">
        <v>1250000000000</v>
      </c>
      <c r="C126" s="2">
        <v>2030</v>
      </c>
    </row>
    <row r="127" spans="1:3" x14ac:dyDescent="0.25">
      <c r="A127" s="2" t="s">
        <v>271</v>
      </c>
      <c r="B127" s="2">
        <v>7100000000000</v>
      </c>
      <c r="C127" s="2">
        <v>2030</v>
      </c>
    </row>
    <row r="128" spans="1:3" x14ac:dyDescent="0.25">
      <c r="A128" s="2" t="s">
        <v>272</v>
      </c>
      <c r="B128" s="2">
        <v>1800000000000</v>
      </c>
      <c r="C128" s="2">
        <v>2030</v>
      </c>
    </row>
    <row r="129" spans="1:3" x14ac:dyDescent="0.25">
      <c r="A129" s="2" t="s">
        <v>273</v>
      </c>
      <c r="B129" s="2">
        <v>700000000000</v>
      </c>
      <c r="C129" s="2">
        <v>2030</v>
      </c>
    </row>
    <row r="130" spans="1:3" x14ac:dyDescent="0.25">
      <c r="A130" s="2" t="s">
        <v>274</v>
      </c>
      <c r="B130" s="2">
        <v>531000000000</v>
      </c>
      <c r="C130" s="2">
        <v>2030</v>
      </c>
    </row>
    <row r="131" spans="1:3" x14ac:dyDescent="0.25">
      <c r="A131" s="2" t="s">
        <v>278</v>
      </c>
      <c r="B131" s="2">
        <v>14200000000000</v>
      </c>
      <c r="C131" s="2">
        <v>2030</v>
      </c>
    </row>
    <row r="132" spans="1:3" x14ac:dyDescent="0.25">
      <c r="A132" s="2" t="s">
        <v>228</v>
      </c>
      <c r="B132" s="2">
        <v>15000000000000</v>
      </c>
      <c r="C132" s="2">
        <v>2035</v>
      </c>
    </row>
  </sheetData>
  <sortState ref="A2:C132">
    <sortCondition ref="C2:C132"/>
  </sortState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C5424-326C-49BF-8106-451564D6789E}">
  <dimension ref="A1:V159"/>
  <sheetViews>
    <sheetView topLeftCell="F1" workbookViewId="0">
      <selection activeCell="E1" sqref="E1:V80"/>
    </sheetView>
  </sheetViews>
  <sheetFormatPr baseColWidth="10" defaultRowHeight="15" x14ac:dyDescent="0.25"/>
  <cols>
    <col min="1" max="3" width="11.42578125" style="2"/>
    <col min="6" max="6" width="12" bestFit="1" customWidth="1"/>
    <col min="11" max="11" width="12" bestFit="1" customWidth="1"/>
    <col min="18" max="18" width="12" bestFit="1" customWidth="1"/>
  </cols>
  <sheetData>
    <row r="1" spans="1:22" x14ac:dyDescent="0.25">
      <c r="E1" s="3">
        <v>2014</v>
      </c>
      <c r="F1" s="3">
        <v>2015</v>
      </c>
      <c r="G1" s="3">
        <v>2016</v>
      </c>
      <c r="H1" s="3">
        <v>2017</v>
      </c>
      <c r="I1" s="3">
        <v>2018</v>
      </c>
      <c r="J1" s="3">
        <v>2019</v>
      </c>
      <c r="K1" s="3">
        <v>2020</v>
      </c>
      <c r="L1" s="3">
        <v>2021</v>
      </c>
      <c r="M1" s="3">
        <v>2022</v>
      </c>
      <c r="N1" s="3">
        <v>2024</v>
      </c>
      <c r="O1" s="3">
        <v>2025</v>
      </c>
      <c r="P1" s="3">
        <v>2026</v>
      </c>
      <c r="Q1" s="3">
        <v>2027</v>
      </c>
      <c r="R1" s="3">
        <v>2029</v>
      </c>
      <c r="S1" s="3">
        <v>2030</v>
      </c>
      <c r="T1" s="3">
        <v>2032</v>
      </c>
      <c r="U1" s="3">
        <v>2036</v>
      </c>
      <c r="V1" s="3">
        <v>2038</v>
      </c>
    </row>
    <row r="2" spans="1:22" x14ac:dyDescent="0.25">
      <c r="A2" s="2" t="s">
        <v>313</v>
      </c>
      <c r="B2" s="2">
        <v>656000000000</v>
      </c>
      <c r="C2" s="2">
        <v>2014</v>
      </c>
      <c r="E2" s="2">
        <v>656000000000</v>
      </c>
      <c r="F2" s="2">
        <v>3200000000</v>
      </c>
      <c r="G2" s="2">
        <v>52000000000</v>
      </c>
      <c r="H2" s="2">
        <v>5000000000</v>
      </c>
      <c r="I2" s="2">
        <v>1500000000</v>
      </c>
      <c r="J2" s="2">
        <v>255000000000</v>
      </c>
      <c r="K2" s="2">
        <v>10000000000</v>
      </c>
      <c r="L2" s="2">
        <v>123890000000</v>
      </c>
      <c r="M2" s="2">
        <v>1200000000000</v>
      </c>
      <c r="N2" s="2">
        <v>30000000000</v>
      </c>
      <c r="O2" s="2">
        <v>105000000000</v>
      </c>
      <c r="P2" s="2">
        <v>15000000000000</v>
      </c>
      <c r="Q2" s="2">
        <v>280000000</v>
      </c>
      <c r="R2" s="2">
        <v>30000000000</v>
      </c>
      <c r="S2" s="2">
        <v>14200000000</v>
      </c>
      <c r="T2" s="2">
        <v>60000000000000</v>
      </c>
      <c r="U2" s="2">
        <v>41000000000000</v>
      </c>
      <c r="V2" s="2">
        <v>41000000000000</v>
      </c>
    </row>
    <row r="3" spans="1:22" x14ac:dyDescent="0.25">
      <c r="A3" s="2" t="s">
        <v>317</v>
      </c>
      <c r="B3" s="2">
        <v>656000000000</v>
      </c>
      <c r="C3" s="2">
        <v>2014</v>
      </c>
      <c r="E3" s="2">
        <v>656000000000</v>
      </c>
      <c r="F3" s="2">
        <v>10000000000</v>
      </c>
      <c r="G3" s="2">
        <v>332000000000</v>
      </c>
      <c r="H3" s="2">
        <v>1000000000000</v>
      </c>
      <c r="I3" s="2">
        <v>67648000</v>
      </c>
      <c r="J3" s="2">
        <v>2000000000000</v>
      </c>
      <c r="K3" s="2">
        <v>1700000000000</v>
      </c>
      <c r="L3" s="2">
        <v>1000000000000</v>
      </c>
      <c r="M3" s="2">
        <v>651000000000</v>
      </c>
      <c r="O3" s="2">
        <v>1800000000000</v>
      </c>
      <c r="R3" s="2">
        <v>27000000000</v>
      </c>
      <c r="S3" s="2">
        <v>14200000000</v>
      </c>
    </row>
    <row r="4" spans="1:22" x14ac:dyDescent="0.25">
      <c r="A4" s="2" t="s">
        <v>358</v>
      </c>
      <c r="B4" s="2">
        <v>656000000000</v>
      </c>
      <c r="C4" s="2">
        <v>2014</v>
      </c>
      <c r="E4" s="2">
        <v>656000000000</v>
      </c>
      <c r="F4" s="2">
        <v>1000000000</v>
      </c>
      <c r="G4" s="2">
        <v>102500000000</v>
      </c>
      <c r="H4" s="2">
        <v>266000000000</v>
      </c>
      <c r="I4" s="2">
        <v>108084000</v>
      </c>
      <c r="J4" s="2">
        <v>195000000000</v>
      </c>
      <c r="K4" s="2">
        <v>6000000000000</v>
      </c>
      <c r="L4" s="2">
        <v>253000000000</v>
      </c>
      <c r="M4" s="2">
        <v>134000000000</v>
      </c>
      <c r="O4" s="2">
        <v>13000000000000</v>
      </c>
      <c r="R4" s="2">
        <v>66000000000</v>
      </c>
      <c r="S4" s="2">
        <v>60000000000000</v>
      </c>
    </row>
    <row r="5" spans="1:22" x14ac:dyDescent="0.25">
      <c r="A5" s="2" t="s">
        <v>310</v>
      </c>
      <c r="B5" s="2">
        <v>656000000000</v>
      </c>
      <c r="C5" s="2">
        <v>2014</v>
      </c>
      <c r="E5" s="2">
        <v>656000000000</v>
      </c>
      <c r="F5" s="2">
        <v>7000000000</v>
      </c>
      <c r="H5" s="2">
        <v>3500000000000</v>
      </c>
      <c r="I5" s="2">
        <v>120661000</v>
      </c>
      <c r="J5" s="2">
        <v>2000000000000</v>
      </c>
      <c r="K5" s="2">
        <v>267000000000</v>
      </c>
      <c r="L5" s="2">
        <v>6000000000000</v>
      </c>
      <c r="M5" s="2">
        <v>202210000000</v>
      </c>
      <c r="O5" s="2">
        <v>13000000000000</v>
      </c>
      <c r="R5" s="2">
        <v>90000000000</v>
      </c>
      <c r="S5" s="2">
        <v>44860000000000</v>
      </c>
    </row>
    <row r="6" spans="1:22" x14ac:dyDescent="0.25">
      <c r="A6" s="2" t="s">
        <v>293</v>
      </c>
      <c r="B6" s="2">
        <v>3200000000</v>
      </c>
      <c r="C6" s="2">
        <v>2015</v>
      </c>
      <c r="F6" s="2">
        <v>5000000000</v>
      </c>
      <c r="H6" s="2">
        <v>440000000000</v>
      </c>
      <c r="I6" s="2">
        <v>227466000</v>
      </c>
      <c r="J6" s="2">
        <v>195000000000</v>
      </c>
      <c r="K6" s="2">
        <v>245000000</v>
      </c>
      <c r="L6" s="2">
        <v>6000000000000</v>
      </c>
      <c r="O6" s="2">
        <v>6200000000000</v>
      </c>
      <c r="R6" s="2">
        <v>63000000000</v>
      </c>
    </row>
    <row r="7" spans="1:22" x14ac:dyDescent="0.25">
      <c r="A7" s="2" t="s">
        <v>322</v>
      </c>
      <c r="B7" s="2">
        <v>10000000000</v>
      </c>
      <c r="C7" s="2">
        <v>2015</v>
      </c>
      <c r="F7" s="2">
        <v>5000000000</v>
      </c>
      <c r="I7" s="2">
        <v>550000000000</v>
      </c>
      <c r="J7" s="2">
        <v>195000000000</v>
      </c>
      <c r="K7" s="2">
        <v>6000000000000</v>
      </c>
      <c r="L7" s="2">
        <v>1600000000</v>
      </c>
      <c r="O7" s="2">
        <v>1120000000000</v>
      </c>
    </row>
    <row r="8" spans="1:22" x14ac:dyDescent="0.25">
      <c r="A8" s="2" t="s">
        <v>323</v>
      </c>
      <c r="B8" s="2">
        <v>1000000000</v>
      </c>
      <c r="C8" s="2">
        <v>2015</v>
      </c>
      <c r="F8" s="2">
        <v>4000000000</v>
      </c>
      <c r="J8" s="2">
        <v>55000000000</v>
      </c>
      <c r="K8" s="2">
        <v>832000000000</v>
      </c>
      <c r="L8" s="2">
        <v>1000000000000</v>
      </c>
    </row>
    <row r="9" spans="1:22" x14ac:dyDescent="0.25">
      <c r="A9" s="2" t="s">
        <v>324</v>
      </c>
      <c r="B9" s="2">
        <v>7000000000</v>
      </c>
      <c r="C9" s="2">
        <v>2015</v>
      </c>
      <c r="F9" s="2">
        <v>3000000000</v>
      </c>
      <c r="J9" s="2">
        <v>97000000000</v>
      </c>
      <c r="K9" s="2">
        <v>6500000000</v>
      </c>
    </row>
    <row r="10" spans="1:22" x14ac:dyDescent="0.25">
      <c r="A10" s="2" t="s">
        <v>325</v>
      </c>
      <c r="B10" s="2">
        <v>5000000000</v>
      </c>
      <c r="C10" s="2">
        <v>2015</v>
      </c>
      <c r="F10" s="2">
        <v>2000000000</v>
      </c>
      <c r="J10" s="2">
        <v>97000000000</v>
      </c>
      <c r="K10" s="2">
        <v>1600000000000</v>
      </c>
    </row>
    <row r="11" spans="1:22" x14ac:dyDescent="0.25">
      <c r="A11" s="2" t="s">
        <v>326</v>
      </c>
      <c r="B11" s="2">
        <v>5000000000</v>
      </c>
      <c r="C11" s="2">
        <v>2015</v>
      </c>
      <c r="F11" s="2">
        <v>5000000000</v>
      </c>
      <c r="J11" s="2">
        <v>141000000000</v>
      </c>
      <c r="K11" s="2">
        <v>267000000000</v>
      </c>
    </row>
    <row r="12" spans="1:22" x14ac:dyDescent="0.25">
      <c r="A12" s="2" t="s">
        <v>327</v>
      </c>
      <c r="B12" s="2">
        <v>4000000000</v>
      </c>
      <c r="C12" s="2">
        <v>2015</v>
      </c>
      <c r="F12" s="2">
        <v>8000000000</v>
      </c>
      <c r="J12" s="2">
        <v>19400000000</v>
      </c>
      <c r="K12" s="2">
        <v>64100000000</v>
      </c>
    </row>
    <row r="13" spans="1:22" x14ac:dyDescent="0.25">
      <c r="A13" s="2" t="s">
        <v>328</v>
      </c>
      <c r="B13" s="2">
        <v>3000000000</v>
      </c>
      <c r="C13" s="2">
        <v>2015</v>
      </c>
      <c r="F13" s="2">
        <v>215000000000</v>
      </c>
      <c r="J13" s="2">
        <v>141000000000</v>
      </c>
      <c r="K13" s="2">
        <v>21400000000</v>
      </c>
    </row>
    <row r="14" spans="1:22" x14ac:dyDescent="0.25">
      <c r="A14" s="2" t="s">
        <v>329</v>
      </c>
      <c r="B14" s="2">
        <v>2000000000</v>
      </c>
      <c r="C14" s="2">
        <v>2015</v>
      </c>
      <c r="F14" s="2">
        <v>72000000000</v>
      </c>
      <c r="J14" s="2">
        <v>195000000000</v>
      </c>
      <c r="K14" s="2">
        <v>70000000000</v>
      </c>
    </row>
    <row r="15" spans="1:22" x14ac:dyDescent="0.25">
      <c r="A15" s="2" t="s">
        <v>330</v>
      </c>
      <c r="B15" s="2">
        <v>5000000000</v>
      </c>
      <c r="C15" s="2">
        <v>2015</v>
      </c>
      <c r="F15" s="2">
        <v>29000000000</v>
      </c>
      <c r="K15" s="2">
        <v>1900000000000</v>
      </c>
    </row>
    <row r="16" spans="1:22" x14ac:dyDescent="0.25">
      <c r="A16" s="2" t="s">
        <v>331</v>
      </c>
      <c r="B16" s="2">
        <v>8000000000</v>
      </c>
      <c r="C16" s="2">
        <v>2015</v>
      </c>
      <c r="F16" s="2">
        <v>225000000000</v>
      </c>
      <c r="K16" s="2">
        <v>70000000000</v>
      </c>
    </row>
    <row r="17" spans="1:11" x14ac:dyDescent="0.25">
      <c r="A17" s="2" t="s">
        <v>351</v>
      </c>
      <c r="B17" s="2">
        <v>215000000000</v>
      </c>
      <c r="C17" s="2">
        <v>2015</v>
      </c>
      <c r="F17" s="2">
        <v>400000000000</v>
      </c>
      <c r="K17" s="2">
        <v>1700000000000</v>
      </c>
    </row>
    <row r="18" spans="1:11" x14ac:dyDescent="0.25">
      <c r="A18" s="2" t="s">
        <v>352</v>
      </c>
      <c r="B18" s="2">
        <v>72000000000</v>
      </c>
      <c r="C18" s="2">
        <v>2015</v>
      </c>
      <c r="K18" s="2">
        <v>1700000000000</v>
      </c>
    </row>
    <row r="19" spans="1:11" x14ac:dyDescent="0.25">
      <c r="A19" s="2" t="s">
        <v>365</v>
      </c>
      <c r="B19" s="2">
        <v>29000000000</v>
      </c>
      <c r="C19" s="2">
        <v>2015</v>
      </c>
      <c r="K19" s="2">
        <v>100000000000</v>
      </c>
    </row>
    <row r="20" spans="1:11" x14ac:dyDescent="0.25">
      <c r="A20" s="2" t="s">
        <v>291</v>
      </c>
      <c r="B20" s="2">
        <v>225000000000</v>
      </c>
      <c r="C20" s="2">
        <v>2015</v>
      </c>
      <c r="K20" s="2">
        <v>22000000000</v>
      </c>
    </row>
    <row r="21" spans="1:11" x14ac:dyDescent="0.25">
      <c r="A21" s="2" t="s">
        <v>332</v>
      </c>
      <c r="B21" s="2">
        <v>400000000000</v>
      </c>
      <c r="C21" s="2">
        <v>2015</v>
      </c>
      <c r="K21" s="2">
        <v>1700000000000</v>
      </c>
    </row>
    <row r="22" spans="1:11" x14ac:dyDescent="0.25">
      <c r="A22" s="2" t="s">
        <v>353</v>
      </c>
      <c r="B22" s="2">
        <v>52000000000</v>
      </c>
      <c r="C22" s="2">
        <v>2016</v>
      </c>
      <c r="K22" s="2">
        <v>1900000000000</v>
      </c>
    </row>
    <row r="23" spans="1:11" x14ac:dyDescent="0.25">
      <c r="A23" s="2" t="s">
        <v>291</v>
      </c>
      <c r="B23" s="2">
        <v>332000000000</v>
      </c>
      <c r="C23" s="2">
        <v>2016</v>
      </c>
      <c r="K23" s="2">
        <v>70000000000</v>
      </c>
    </row>
    <row r="24" spans="1:11" x14ac:dyDescent="0.25">
      <c r="A24" s="2" t="s">
        <v>370</v>
      </c>
      <c r="B24" s="2">
        <v>102500000000</v>
      </c>
      <c r="C24" s="2">
        <v>2016</v>
      </c>
      <c r="K24" s="2">
        <v>60000000000</v>
      </c>
    </row>
    <row r="25" spans="1:11" x14ac:dyDescent="0.25">
      <c r="A25" s="2" t="s">
        <v>333</v>
      </c>
      <c r="B25" s="2">
        <v>5000000000</v>
      </c>
      <c r="C25" s="2">
        <v>2017</v>
      </c>
      <c r="K25" s="2">
        <v>110000000000</v>
      </c>
    </row>
    <row r="26" spans="1:11" x14ac:dyDescent="0.25">
      <c r="A26" s="2" t="s">
        <v>334</v>
      </c>
      <c r="B26" s="2">
        <v>1000000000000</v>
      </c>
      <c r="C26" s="2">
        <v>2017</v>
      </c>
      <c r="K26" s="2">
        <v>14200000000000</v>
      </c>
    </row>
    <row r="27" spans="1:11" x14ac:dyDescent="0.25">
      <c r="A27" s="2" t="s">
        <v>299</v>
      </c>
      <c r="B27" s="2">
        <v>266000000000</v>
      </c>
      <c r="C27" s="2">
        <v>2017</v>
      </c>
      <c r="K27" s="2">
        <v>1700000000000</v>
      </c>
    </row>
    <row r="28" spans="1:11" x14ac:dyDescent="0.25">
      <c r="A28" s="2" t="s">
        <v>362</v>
      </c>
      <c r="B28" s="2">
        <v>3500000000000</v>
      </c>
      <c r="C28" s="2">
        <v>2017</v>
      </c>
      <c r="K28" s="2">
        <v>70000000000</v>
      </c>
    </row>
    <row r="29" spans="1:11" x14ac:dyDescent="0.25">
      <c r="A29" s="2" t="s">
        <v>291</v>
      </c>
      <c r="B29" s="2">
        <v>440000000000</v>
      </c>
      <c r="C29" s="2">
        <v>2017</v>
      </c>
      <c r="K29" s="2">
        <v>501000000000</v>
      </c>
    </row>
    <row r="30" spans="1:11" x14ac:dyDescent="0.25">
      <c r="A30" s="2" t="s">
        <v>7</v>
      </c>
      <c r="B30" s="2">
        <v>1500000000</v>
      </c>
      <c r="C30" s="2">
        <v>2018</v>
      </c>
      <c r="K30" s="2">
        <v>1700000000000</v>
      </c>
    </row>
    <row r="31" spans="1:11" x14ac:dyDescent="0.25">
      <c r="A31" s="2" t="s">
        <v>346</v>
      </c>
      <c r="B31" s="2">
        <v>67648000</v>
      </c>
      <c r="C31" s="2">
        <v>2018</v>
      </c>
      <c r="K31" s="2">
        <v>1700000000000</v>
      </c>
    </row>
    <row r="32" spans="1:11" x14ac:dyDescent="0.25">
      <c r="A32" s="2" t="s">
        <v>347</v>
      </c>
      <c r="B32" s="2">
        <v>108084000</v>
      </c>
      <c r="C32" s="2">
        <v>2018</v>
      </c>
      <c r="K32" s="2">
        <v>40000000000</v>
      </c>
    </row>
    <row r="33" spans="1:11" x14ac:dyDescent="0.25">
      <c r="A33" s="2" t="s">
        <v>348</v>
      </c>
      <c r="B33" s="2">
        <v>120661000</v>
      </c>
      <c r="C33" s="2">
        <v>2018</v>
      </c>
      <c r="K33" s="2">
        <v>40000000000</v>
      </c>
    </row>
    <row r="34" spans="1:11" x14ac:dyDescent="0.25">
      <c r="A34" s="2" t="s">
        <v>349</v>
      </c>
      <c r="B34" s="2">
        <v>227466000</v>
      </c>
      <c r="C34" s="2">
        <v>2018</v>
      </c>
      <c r="K34" s="2">
        <v>40000000000</v>
      </c>
    </row>
    <row r="35" spans="1:11" x14ac:dyDescent="0.25">
      <c r="A35" s="2" t="s">
        <v>291</v>
      </c>
      <c r="B35" s="2">
        <v>550000000000</v>
      </c>
      <c r="C35" s="2">
        <v>2018</v>
      </c>
      <c r="K35" s="2">
        <v>25000000000</v>
      </c>
    </row>
    <row r="36" spans="1:11" x14ac:dyDescent="0.25">
      <c r="A36" s="2" t="s">
        <v>25</v>
      </c>
      <c r="B36" s="2">
        <v>255000000000</v>
      </c>
      <c r="C36" s="2">
        <v>2019</v>
      </c>
      <c r="K36" s="2">
        <v>15000000000</v>
      </c>
    </row>
    <row r="37" spans="1:11" x14ac:dyDescent="0.25">
      <c r="A37" s="2" t="s">
        <v>285</v>
      </c>
      <c r="B37" s="2">
        <v>2000000000000</v>
      </c>
      <c r="C37" s="2">
        <v>2019</v>
      </c>
      <c r="K37" s="2">
        <v>15000000000</v>
      </c>
    </row>
    <row r="38" spans="1:11" x14ac:dyDescent="0.25">
      <c r="A38" s="2" t="s">
        <v>25</v>
      </c>
      <c r="B38" s="2">
        <v>195000000000</v>
      </c>
      <c r="C38" s="2">
        <v>2019</v>
      </c>
      <c r="K38" s="2">
        <v>12000000000</v>
      </c>
    </row>
    <row r="39" spans="1:11" x14ac:dyDescent="0.25">
      <c r="A39" s="2" t="s">
        <v>290</v>
      </c>
      <c r="B39" s="2">
        <v>2000000000000</v>
      </c>
      <c r="C39" s="2">
        <v>2019</v>
      </c>
      <c r="K39" s="2">
        <v>12000000000</v>
      </c>
    </row>
    <row r="40" spans="1:11" x14ac:dyDescent="0.25">
      <c r="A40" s="2" t="s">
        <v>291</v>
      </c>
      <c r="B40" s="2">
        <v>195000000000</v>
      </c>
      <c r="C40" s="2">
        <v>2019</v>
      </c>
      <c r="K40" s="2">
        <v>12000000000</v>
      </c>
    </row>
    <row r="41" spans="1:11" x14ac:dyDescent="0.25">
      <c r="A41" s="2" t="s">
        <v>292</v>
      </c>
      <c r="B41" s="2">
        <v>195000000000</v>
      </c>
      <c r="C41" s="2">
        <v>2019</v>
      </c>
      <c r="K41" s="2">
        <v>30000000000</v>
      </c>
    </row>
    <row r="42" spans="1:11" x14ac:dyDescent="0.25">
      <c r="A42" s="2" t="s">
        <v>318</v>
      </c>
      <c r="B42" s="2">
        <v>55000000000</v>
      </c>
      <c r="C42" s="2">
        <v>2019</v>
      </c>
      <c r="K42" s="2">
        <v>6000000000000</v>
      </c>
    </row>
    <row r="43" spans="1:11" x14ac:dyDescent="0.25">
      <c r="A43" s="2" t="s">
        <v>354</v>
      </c>
      <c r="B43" s="2">
        <v>97000000000</v>
      </c>
      <c r="C43" s="2">
        <v>2019</v>
      </c>
      <c r="K43" s="2">
        <v>1700000000000</v>
      </c>
    </row>
    <row r="44" spans="1:11" x14ac:dyDescent="0.25">
      <c r="A44" s="2" t="s">
        <v>354</v>
      </c>
      <c r="B44" s="2">
        <v>97000000000</v>
      </c>
      <c r="C44" s="2">
        <v>2019</v>
      </c>
      <c r="K44" s="2">
        <v>250000000000</v>
      </c>
    </row>
    <row r="45" spans="1:11" x14ac:dyDescent="0.25">
      <c r="A45" s="2" t="s">
        <v>357</v>
      </c>
      <c r="B45" s="2">
        <v>141000000000</v>
      </c>
      <c r="C45" s="2">
        <v>2019</v>
      </c>
      <c r="K45" s="2">
        <v>1700000000000</v>
      </c>
    </row>
    <row r="46" spans="1:11" x14ac:dyDescent="0.25">
      <c r="A46" s="2" t="s">
        <v>359</v>
      </c>
      <c r="B46" s="2">
        <v>19400000000</v>
      </c>
      <c r="C46" s="2">
        <v>2019</v>
      </c>
      <c r="K46" s="2">
        <v>1500000000000</v>
      </c>
    </row>
    <row r="47" spans="1:11" x14ac:dyDescent="0.25">
      <c r="A47" s="2" t="s">
        <v>25</v>
      </c>
      <c r="B47" s="2">
        <v>141000000000</v>
      </c>
      <c r="C47" s="2">
        <v>2019</v>
      </c>
      <c r="K47" s="2">
        <v>40000000000</v>
      </c>
    </row>
    <row r="48" spans="1:11" x14ac:dyDescent="0.25">
      <c r="A48" s="2" t="s">
        <v>369</v>
      </c>
      <c r="B48" s="2">
        <v>195000000000</v>
      </c>
      <c r="C48" s="2">
        <v>2019</v>
      </c>
      <c r="K48" s="2">
        <v>40000000000</v>
      </c>
    </row>
    <row r="49" spans="1:11" x14ac:dyDescent="0.25">
      <c r="A49" s="2" t="s">
        <v>283</v>
      </c>
      <c r="B49" s="2">
        <v>10000000000</v>
      </c>
      <c r="C49" s="2">
        <v>2020</v>
      </c>
      <c r="K49" s="2">
        <v>40000000000</v>
      </c>
    </row>
    <row r="50" spans="1:11" x14ac:dyDescent="0.25">
      <c r="A50" s="2" t="s">
        <v>25</v>
      </c>
      <c r="B50" s="2">
        <v>1700000000000</v>
      </c>
      <c r="C50" s="2">
        <v>2020</v>
      </c>
      <c r="K50" s="2">
        <v>25000000000</v>
      </c>
    </row>
    <row r="51" spans="1:11" x14ac:dyDescent="0.25">
      <c r="A51" s="2" t="s">
        <v>284</v>
      </c>
      <c r="B51" s="2">
        <v>6000000000000</v>
      </c>
      <c r="C51" s="2">
        <v>2020</v>
      </c>
      <c r="K51" s="2">
        <v>15000000000</v>
      </c>
    </row>
    <row r="52" spans="1:11" x14ac:dyDescent="0.25">
      <c r="A52" s="2" t="s">
        <v>286</v>
      </c>
      <c r="B52" s="2">
        <v>267000000000</v>
      </c>
      <c r="C52" s="2">
        <v>2020</v>
      </c>
      <c r="K52" s="2">
        <v>15000000000</v>
      </c>
    </row>
    <row r="53" spans="1:11" x14ac:dyDescent="0.25">
      <c r="A53" s="2" t="s">
        <v>294</v>
      </c>
      <c r="B53" s="2">
        <v>245000000</v>
      </c>
      <c r="C53" s="2">
        <v>2020</v>
      </c>
      <c r="K53" s="2">
        <v>12000000000</v>
      </c>
    </row>
    <row r="54" spans="1:11" x14ac:dyDescent="0.25">
      <c r="A54" s="2" t="s">
        <v>299</v>
      </c>
      <c r="B54" s="2">
        <v>6000000000000</v>
      </c>
      <c r="C54" s="2">
        <v>2020</v>
      </c>
      <c r="K54" s="2">
        <v>12000000000</v>
      </c>
    </row>
    <row r="55" spans="1:11" x14ac:dyDescent="0.25">
      <c r="A55" s="2" t="s">
        <v>300</v>
      </c>
      <c r="B55" s="2">
        <v>832000000000</v>
      </c>
      <c r="C55" s="2">
        <v>2020</v>
      </c>
      <c r="K55" s="2">
        <v>12000000000</v>
      </c>
    </row>
    <row r="56" spans="1:11" x14ac:dyDescent="0.25">
      <c r="A56" s="2" t="s">
        <v>302</v>
      </c>
      <c r="B56" s="2">
        <v>6500000000</v>
      </c>
      <c r="C56" s="2">
        <v>2020</v>
      </c>
      <c r="K56" s="2">
        <v>5000000000</v>
      </c>
    </row>
    <row r="57" spans="1:11" x14ac:dyDescent="0.25">
      <c r="A57" s="2" t="s">
        <v>304</v>
      </c>
      <c r="B57" s="2">
        <v>1600000000000</v>
      </c>
      <c r="C57" s="2">
        <v>2020</v>
      </c>
      <c r="K57" s="2">
        <v>30000000000</v>
      </c>
    </row>
    <row r="58" spans="1:11" x14ac:dyDescent="0.25">
      <c r="A58" s="2" t="s">
        <v>305</v>
      </c>
      <c r="B58" s="2">
        <v>267000000000</v>
      </c>
      <c r="C58" s="2">
        <v>2020</v>
      </c>
      <c r="K58" s="2">
        <v>6500000000</v>
      </c>
    </row>
    <row r="59" spans="1:11" x14ac:dyDescent="0.25">
      <c r="A59" s="2" t="s">
        <v>306</v>
      </c>
      <c r="B59" s="2">
        <v>64100000000</v>
      </c>
      <c r="C59" s="2">
        <v>2020</v>
      </c>
      <c r="K59" s="2">
        <v>471000000000</v>
      </c>
    </row>
    <row r="60" spans="1:11" x14ac:dyDescent="0.25">
      <c r="A60" s="2" t="s">
        <v>307</v>
      </c>
      <c r="B60" s="2">
        <v>21400000000</v>
      </c>
      <c r="C60" s="2">
        <v>2020</v>
      </c>
      <c r="K60" s="2">
        <v>175000000</v>
      </c>
    </row>
    <row r="61" spans="1:11" x14ac:dyDescent="0.25">
      <c r="A61" s="2" t="s">
        <v>303</v>
      </c>
      <c r="B61" s="2">
        <v>70000000000</v>
      </c>
      <c r="C61" s="2">
        <v>2020</v>
      </c>
      <c r="K61" s="2">
        <v>53000000</v>
      </c>
    </row>
    <row r="62" spans="1:11" x14ac:dyDescent="0.25">
      <c r="A62" s="2" t="s">
        <v>25</v>
      </c>
      <c r="B62" s="2">
        <v>1900000000000</v>
      </c>
      <c r="C62" s="2">
        <v>2020</v>
      </c>
      <c r="K62" s="2">
        <v>1290000000000</v>
      </c>
    </row>
    <row r="63" spans="1:11" x14ac:dyDescent="0.25">
      <c r="A63" s="2" t="s">
        <v>308</v>
      </c>
      <c r="B63" s="2">
        <v>70000000000</v>
      </c>
      <c r="C63" s="2">
        <v>2020</v>
      </c>
      <c r="K63" s="2">
        <v>832000000000</v>
      </c>
    </row>
    <row r="64" spans="1:11" x14ac:dyDescent="0.25">
      <c r="A64" s="2" t="s">
        <v>25</v>
      </c>
      <c r="B64" s="2">
        <v>1700000000000</v>
      </c>
      <c r="C64" s="2">
        <v>2020</v>
      </c>
      <c r="K64" s="2">
        <v>236000000000</v>
      </c>
    </row>
    <row r="65" spans="1:11" x14ac:dyDescent="0.25">
      <c r="A65" s="2" t="s">
        <v>310</v>
      </c>
      <c r="B65" s="2">
        <v>1700000000000</v>
      </c>
      <c r="C65" s="2">
        <v>2020</v>
      </c>
      <c r="K65" s="2">
        <v>20000000000</v>
      </c>
    </row>
    <row r="66" spans="1:11" x14ac:dyDescent="0.25">
      <c r="A66" s="2" t="s">
        <v>311</v>
      </c>
      <c r="B66" s="2">
        <v>100000000000</v>
      </c>
      <c r="C66" s="2">
        <v>2020</v>
      </c>
      <c r="K66" s="2">
        <v>1700000000000</v>
      </c>
    </row>
    <row r="67" spans="1:11" x14ac:dyDescent="0.25">
      <c r="A67" s="2" t="s">
        <v>312</v>
      </c>
      <c r="B67" s="2">
        <v>22000000000</v>
      </c>
      <c r="C67" s="2">
        <v>2020</v>
      </c>
      <c r="K67" s="2">
        <v>1700000000000</v>
      </c>
    </row>
    <row r="68" spans="1:11" x14ac:dyDescent="0.25">
      <c r="A68" s="2" t="s">
        <v>313</v>
      </c>
      <c r="B68" s="2">
        <v>1700000000000</v>
      </c>
      <c r="C68" s="2">
        <v>2020</v>
      </c>
      <c r="K68" s="2">
        <v>1290000000000</v>
      </c>
    </row>
    <row r="69" spans="1:11" x14ac:dyDescent="0.25">
      <c r="A69" s="2" t="s">
        <v>25</v>
      </c>
      <c r="B69" s="2">
        <v>1900000000000</v>
      </c>
      <c r="C69" s="2">
        <v>2020</v>
      </c>
      <c r="K69" s="2">
        <v>1700000000000</v>
      </c>
    </row>
    <row r="70" spans="1:11" x14ac:dyDescent="0.25">
      <c r="A70" s="2" t="s">
        <v>25</v>
      </c>
      <c r="B70" s="2">
        <v>70000000000</v>
      </c>
      <c r="C70" s="2">
        <v>2020</v>
      </c>
      <c r="K70" s="2">
        <v>6000000000000</v>
      </c>
    </row>
    <row r="71" spans="1:11" x14ac:dyDescent="0.25">
      <c r="A71" s="2" t="s">
        <v>25</v>
      </c>
      <c r="B71" s="2">
        <v>60000000000</v>
      </c>
      <c r="C71" s="2">
        <v>2020</v>
      </c>
      <c r="K71" s="2">
        <v>1290000000000</v>
      </c>
    </row>
    <row r="72" spans="1:11" x14ac:dyDescent="0.25">
      <c r="A72" s="2" t="s">
        <v>315</v>
      </c>
      <c r="B72" s="2">
        <v>110000000000</v>
      </c>
      <c r="C72" s="2">
        <v>2020</v>
      </c>
      <c r="K72" s="2">
        <v>1290000000000</v>
      </c>
    </row>
    <row r="73" spans="1:11" x14ac:dyDescent="0.25">
      <c r="A73" s="2" t="s">
        <v>25</v>
      </c>
      <c r="B73" s="2">
        <v>14200000000000</v>
      </c>
      <c r="C73" s="2">
        <v>2020</v>
      </c>
      <c r="K73" s="2">
        <v>70000000000</v>
      </c>
    </row>
    <row r="74" spans="1:11" x14ac:dyDescent="0.25">
      <c r="A74" s="2" t="s">
        <v>317</v>
      </c>
      <c r="B74" s="2">
        <v>1700000000000</v>
      </c>
      <c r="C74" s="2">
        <v>2020</v>
      </c>
      <c r="K74" s="2">
        <v>1290000000</v>
      </c>
    </row>
    <row r="75" spans="1:11" x14ac:dyDescent="0.25">
      <c r="A75" s="2" t="s">
        <v>318</v>
      </c>
      <c r="B75" s="2">
        <v>70000000000</v>
      </c>
      <c r="C75" s="2">
        <v>2020</v>
      </c>
      <c r="K75" s="2">
        <v>40000000000</v>
      </c>
    </row>
    <row r="76" spans="1:11" x14ac:dyDescent="0.25">
      <c r="A76" s="2" t="s">
        <v>319</v>
      </c>
      <c r="B76" s="2">
        <v>501000000000</v>
      </c>
      <c r="C76" s="2">
        <v>2020</v>
      </c>
      <c r="K76" s="2">
        <v>1700000000000</v>
      </c>
    </row>
    <row r="77" spans="1:11" x14ac:dyDescent="0.25">
      <c r="A77" s="2" t="s">
        <v>25</v>
      </c>
      <c r="B77" s="2">
        <v>1700000000000</v>
      </c>
      <c r="C77" s="2">
        <v>2020</v>
      </c>
      <c r="K77" s="2">
        <v>1290000000000</v>
      </c>
    </row>
    <row r="78" spans="1:11" x14ac:dyDescent="0.25">
      <c r="A78" s="2" t="s">
        <v>303</v>
      </c>
      <c r="B78" s="2">
        <v>1700000000000</v>
      </c>
      <c r="C78" s="2">
        <v>2020</v>
      </c>
      <c r="K78" s="2">
        <v>70000000000</v>
      </c>
    </row>
    <row r="79" spans="1:11" x14ac:dyDescent="0.25">
      <c r="A79" s="2" t="s">
        <v>322</v>
      </c>
      <c r="B79" s="2">
        <v>40000000000</v>
      </c>
      <c r="C79" s="2">
        <v>2020</v>
      </c>
      <c r="K79" s="2">
        <v>1500000000000</v>
      </c>
    </row>
    <row r="80" spans="1:11" x14ac:dyDescent="0.25">
      <c r="A80" s="2" t="s">
        <v>323</v>
      </c>
      <c r="B80" s="2">
        <v>40000000000</v>
      </c>
      <c r="C80" s="2">
        <v>2020</v>
      </c>
      <c r="K80" s="2">
        <v>10000000000</v>
      </c>
    </row>
    <row r="81" spans="1:22" x14ac:dyDescent="0.25">
      <c r="A81" s="2" t="s">
        <v>324</v>
      </c>
      <c r="B81" s="2">
        <v>40000000000</v>
      </c>
      <c r="C81" s="2">
        <v>2020</v>
      </c>
      <c r="E81" s="3">
        <v>2014</v>
      </c>
      <c r="F81" s="3">
        <v>2015</v>
      </c>
      <c r="G81" s="3">
        <v>2016</v>
      </c>
      <c r="H81" s="3">
        <v>2017</v>
      </c>
      <c r="I81" s="3">
        <v>2018</v>
      </c>
      <c r="J81" s="3">
        <v>2019</v>
      </c>
      <c r="K81" s="3">
        <v>2020</v>
      </c>
      <c r="L81" s="3">
        <v>2021</v>
      </c>
      <c r="M81" s="3">
        <v>2022</v>
      </c>
      <c r="N81" s="3">
        <v>2024</v>
      </c>
      <c r="O81" s="3">
        <v>2025</v>
      </c>
      <c r="P81" s="3">
        <v>2026</v>
      </c>
      <c r="Q81" s="3">
        <v>2027</v>
      </c>
      <c r="R81" s="3">
        <v>2029</v>
      </c>
      <c r="S81" s="3">
        <v>2030</v>
      </c>
      <c r="T81" s="3">
        <v>2032</v>
      </c>
      <c r="U81" s="3">
        <v>2036</v>
      </c>
      <c r="V81" s="3">
        <v>2038</v>
      </c>
    </row>
    <row r="82" spans="1:22" x14ac:dyDescent="0.25">
      <c r="A82" s="2" t="s">
        <v>325</v>
      </c>
      <c r="B82" s="2">
        <v>25000000000</v>
      </c>
      <c r="C82" s="2">
        <v>2020</v>
      </c>
      <c r="D82" t="s">
        <v>4</v>
      </c>
      <c r="E82">
        <f>MIN(E2:E5)</f>
        <v>656000000000</v>
      </c>
      <c r="F82">
        <f>MIN(F2:F17)</f>
        <v>1000000000</v>
      </c>
      <c r="G82" s="2">
        <f t="shared" ref="G82:J82" si="0">MIN(G2:G17)</f>
        <v>52000000000</v>
      </c>
      <c r="H82" s="2">
        <f t="shared" si="0"/>
        <v>5000000000</v>
      </c>
      <c r="I82" s="2">
        <f t="shared" si="0"/>
        <v>67648000</v>
      </c>
      <c r="J82" s="2">
        <f t="shared" si="0"/>
        <v>19400000000</v>
      </c>
      <c r="K82">
        <f>MIN(K2:K80)</f>
        <v>53000000</v>
      </c>
      <c r="L82" s="2">
        <f t="shared" ref="L82:V82" si="1">MIN(L2:L80)</f>
        <v>1600000000</v>
      </c>
      <c r="M82" s="2">
        <f t="shared" si="1"/>
        <v>134000000000</v>
      </c>
      <c r="N82" s="2">
        <f t="shared" si="1"/>
        <v>30000000000</v>
      </c>
      <c r="O82" s="2">
        <f t="shared" si="1"/>
        <v>105000000000</v>
      </c>
      <c r="P82" s="2">
        <f t="shared" si="1"/>
        <v>15000000000000</v>
      </c>
      <c r="Q82" s="2">
        <f t="shared" si="1"/>
        <v>280000000</v>
      </c>
      <c r="R82" s="2">
        <f t="shared" si="1"/>
        <v>27000000000</v>
      </c>
      <c r="S82" s="2">
        <f t="shared" si="1"/>
        <v>14200000000</v>
      </c>
      <c r="T82" s="2">
        <f t="shared" si="1"/>
        <v>60000000000000</v>
      </c>
      <c r="U82" s="2">
        <f t="shared" si="1"/>
        <v>41000000000000</v>
      </c>
      <c r="V82" s="2">
        <f t="shared" si="1"/>
        <v>41000000000000</v>
      </c>
    </row>
    <row r="83" spans="1:22" x14ac:dyDescent="0.25">
      <c r="A83" s="2" t="s">
        <v>326</v>
      </c>
      <c r="B83" s="2">
        <v>15000000000</v>
      </c>
      <c r="C83" s="2">
        <v>2020</v>
      </c>
      <c r="D83" t="s">
        <v>1</v>
      </c>
      <c r="E83">
        <f>_xlfn.QUARTILE.INC(E2:E5,1)</f>
        <v>656000000000</v>
      </c>
      <c r="F83">
        <f>_xlfn.QUARTILE.INC(F2:F17,1)</f>
        <v>3800000000</v>
      </c>
      <c r="G83" s="2">
        <f t="shared" ref="G83:J83" si="2">_xlfn.QUARTILE.INC(G2:G17,1)</f>
        <v>77250000000</v>
      </c>
      <c r="H83" s="2">
        <f t="shared" si="2"/>
        <v>266000000000</v>
      </c>
      <c r="I83" s="2">
        <f t="shared" si="2"/>
        <v>111228250</v>
      </c>
      <c r="J83" s="2">
        <f t="shared" si="2"/>
        <v>97000000000</v>
      </c>
      <c r="K83">
        <f>_xlfn.QUARTILE.INC(K2:K80,1)</f>
        <v>20700000000</v>
      </c>
      <c r="L83" s="2">
        <f t="shared" ref="L83:V83" si="3">_xlfn.QUARTILE.INC(L2:L80,1)</f>
        <v>188445000000</v>
      </c>
      <c r="M83" s="2">
        <f t="shared" si="3"/>
        <v>185157500000</v>
      </c>
      <c r="N83" s="2">
        <f t="shared" si="3"/>
        <v>30000000000</v>
      </c>
      <c r="O83" s="2">
        <f t="shared" si="3"/>
        <v>1290000000000</v>
      </c>
      <c r="P83" s="2">
        <f t="shared" si="3"/>
        <v>15000000000000</v>
      </c>
      <c r="Q83" s="2">
        <f t="shared" si="3"/>
        <v>280000000</v>
      </c>
      <c r="R83" s="2">
        <f t="shared" si="3"/>
        <v>30000000000</v>
      </c>
      <c r="S83" s="2">
        <f t="shared" si="3"/>
        <v>14200000000</v>
      </c>
      <c r="T83" s="2">
        <f t="shared" si="3"/>
        <v>60000000000000</v>
      </c>
      <c r="U83" s="2">
        <f t="shared" si="3"/>
        <v>41000000000000</v>
      </c>
      <c r="V83" s="2">
        <f t="shared" si="3"/>
        <v>41000000000000</v>
      </c>
    </row>
    <row r="84" spans="1:22" x14ac:dyDescent="0.25">
      <c r="A84" s="2" t="s">
        <v>327</v>
      </c>
      <c r="B84" s="2">
        <v>15000000000</v>
      </c>
      <c r="C84" s="2">
        <v>2020</v>
      </c>
      <c r="D84" t="s">
        <v>202</v>
      </c>
      <c r="E84">
        <f>MEDIAN(E2:E5)</f>
        <v>656000000000</v>
      </c>
      <c r="F84">
        <f>MEDIAN(F2:F17)</f>
        <v>6000000000</v>
      </c>
      <c r="G84" s="2">
        <f t="shared" ref="G84:J84" si="4">MEDIAN(G2:G17)</f>
        <v>102500000000</v>
      </c>
      <c r="H84" s="2">
        <f t="shared" si="4"/>
        <v>440000000000</v>
      </c>
      <c r="I84" s="2">
        <f t="shared" si="4"/>
        <v>174063500</v>
      </c>
      <c r="J84" s="2">
        <f t="shared" si="4"/>
        <v>195000000000</v>
      </c>
      <c r="K84">
        <f>MEDIAN(K2:K80)</f>
        <v>70000000000</v>
      </c>
      <c r="L84" s="2">
        <f t="shared" ref="L84:V84" si="5">MEDIAN(L2:L80)</f>
        <v>1000000000000</v>
      </c>
      <c r="M84" s="2">
        <f t="shared" si="5"/>
        <v>426605000000</v>
      </c>
      <c r="N84" s="2">
        <f t="shared" si="5"/>
        <v>30000000000</v>
      </c>
      <c r="O84" s="2">
        <f t="shared" si="5"/>
        <v>4000000000000</v>
      </c>
      <c r="P84" s="2">
        <f t="shared" si="5"/>
        <v>15000000000000</v>
      </c>
      <c r="Q84" s="2">
        <f t="shared" si="5"/>
        <v>280000000</v>
      </c>
      <c r="R84" s="2">
        <f>MEDIAN(R2:R6)</f>
        <v>63000000000</v>
      </c>
      <c r="S84" s="2">
        <f t="shared" si="5"/>
        <v>22437100000000</v>
      </c>
      <c r="T84" s="2">
        <f t="shared" si="5"/>
        <v>60000000000000</v>
      </c>
      <c r="U84" s="2">
        <f t="shared" si="5"/>
        <v>41000000000000</v>
      </c>
      <c r="V84" s="2">
        <f t="shared" si="5"/>
        <v>41000000000000</v>
      </c>
    </row>
    <row r="85" spans="1:22" x14ac:dyDescent="0.25">
      <c r="A85" s="2" t="s">
        <v>328</v>
      </c>
      <c r="B85" s="2">
        <v>12000000000</v>
      </c>
      <c r="C85" s="2">
        <v>2020</v>
      </c>
      <c r="D85" t="s">
        <v>3</v>
      </c>
      <c r="E85">
        <f>_xlfn.QUARTILE.INC(E2:E5,3)</f>
        <v>656000000000</v>
      </c>
      <c r="F85">
        <f>_xlfn.QUARTILE.INC(F2:F17,3)</f>
        <v>39750000000</v>
      </c>
      <c r="G85" s="2">
        <f t="shared" ref="G85:J85" si="6">_xlfn.QUARTILE.INC(G2:G17,3)</f>
        <v>217250000000</v>
      </c>
      <c r="H85" s="2">
        <f>_xlfn.QUARTILE.INC(H2:H6,3)</f>
        <v>1000000000000</v>
      </c>
      <c r="I85" s="2">
        <f>_xlfn.QUARTILE.INC(I2:I7,3)</f>
        <v>1181866500</v>
      </c>
      <c r="J85" s="2">
        <f t="shared" si="6"/>
        <v>195000000000</v>
      </c>
      <c r="K85">
        <f>_xlfn.QUARTILE.INC(K2:K80,3)</f>
        <v>1650000000000</v>
      </c>
      <c r="L85" s="2">
        <f t="shared" ref="L85:V85" si="7">_xlfn.QUARTILE.INC(L2:L80,3)</f>
        <v>3500000000000</v>
      </c>
      <c r="M85" s="2">
        <f>_xlfn.QUARTILE.INC(M2:M5,3)</f>
        <v>788250000000</v>
      </c>
      <c r="N85" s="2">
        <f t="shared" si="7"/>
        <v>30000000000</v>
      </c>
      <c r="O85" s="2">
        <f t="shared" si="7"/>
        <v>11300000000000</v>
      </c>
      <c r="P85" s="2">
        <f t="shared" si="7"/>
        <v>15000000000000</v>
      </c>
      <c r="Q85" s="2">
        <f t="shared" si="7"/>
        <v>280000000</v>
      </c>
      <c r="R85" s="2">
        <f>_xlfn.QUARTILE.INC(R2:R6,3)</f>
        <v>66000000000</v>
      </c>
      <c r="S85" s="2">
        <f>_xlfn.QUARTILE.INC(S2:S5,3)</f>
        <v>48645000000000</v>
      </c>
      <c r="T85" s="2">
        <f t="shared" si="7"/>
        <v>60000000000000</v>
      </c>
      <c r="U85" s="2">
        <f t="shared" si="7"/>
        <v>41000000000000</v>
      </c>
      <c r="V85" s="2">
        <f t="shared" si="7"/>
        <v>41000000000000</v>
      </c>
    </row>
    <row r="86" spans="1:22" x14ac:dyDescent="0.25">
      <c r="A86" s="2" t="s">
        <v>329</v>
      </c>
      <c r="B86" s="2">
        <v>12000000000</v>
      </c>
      <c r="C86" s="2">
        <v>2020</v>
      </c>
      <c r="D86" t="s">
        <v>0</v>
      </c>
      <c r="E86">
        <f>MAX(E2:E5)</f>
        <v>656000000000</v>
      </c>
      <c r="F86">
        <f>MAX(F2:F18)</f>
        <v>400000000000</v>
      </c>
      <c r="G86" s="2">
        <f t="shared" ref="G86:J86" si="8">MAX(G2:G18)</f>
        <v>332000000000</v>
      </c>
      <c r="H86" s="2">
        <f t="shared" si="8"/>
        <v>3500000000000</v>
      </c>
      <c r="I86" s="2">
        <f t="shared" si="8"/>
        <v>550000000000</v>
      </c>
      <c r="J86" s="2">
        <f t="shared" si="8"/>
        <v>2000000000000</v>
      </c>
      <c r="K86">
        <f>MAX(K2:K80)</f>
        <v>14200000000000</v>
      </c>
      <c r="L86" s="2">
        <f t="shared" ref="L86:V86" si="9">MAX(L2:L80)</f>
        <v>6000000000000</v>
      </c>
      <c r="M86" s="2">
        <f t="shared" si="9"/>
        <v>1200000000000</v>
      </c>
      <c r="N86" s="2">
        <f t="shared" si="9"/>
        <v>30000000000</v>
      </c>
      <c r="O86" s="2">
        <f t="shared" si="9"/>
        <v>13000000000000</v>
      </c>
      <c r="P86" s="2">
        <f t="shared" si="9"/>
        <v>15000000000000</v>
      </c>
      <c r="Q86" s="2">
        <f t="shared" si="9"/>
        <v>280000000</v>
      </c>
      <c r="R86" s="2">
        <f t="shared" si="9"/>
        <v>90000000000</v>
      </c>
      <c r="S86" s="2">
        <f t="shared" si="9"/>
        <v>60000000000000</v>
      </c>
      <c r="T86" s="2">
        <f t="shared" si="9"/>
        <v>60000000000000</v>
      </c>
      <c r="U86" s="2">
        <f t="shared" si="9"/>
        <v>41000000000000</v>
      </c>
      <c r="V86" s="2">
        <f t="shared" si="9"/>
        <v>41000000000000</v>
      </c>
    </row>
    <row r="87" spans="1:22" x14ac:dyDescent="0.25">
      <c r="A87" s="2" t="s">
        <v>330</v>
      </c>
      <c r="B87" s="2">
        <v>12000000000</v>
      </c>
      <c r="C87" s="2">
        <v>2020</v>
      </c>
    </row>
    <row r="88" spans="1:22" x14ac:dyDescent="0.25">
      <c r="A88" s="2" t="s">
        <v>331</v>
      </c>
      <c r="B88" s="2">
        <v>30000000000</v>
      </c>
      <c r="C88" s="2">
        <v>2020</v>
      </c>
    </row>
    <row r="89" spans="1:22" x14ac:dyDescent="0.25">
      <c r="A89" s="2" t="s">
        <v>25</v>
      </c>
      <c r="B89" s="2">
        <v>6000000000000</v>
      </c>
      <c r="C89" s="2">
        <v>2020</v>
      </c>
    </row>
    <row r="90" spans="1:22" x14ac:dyDescent="0.25">
      <c r="A90" s="2" t="s">
        <v>25</v>
      </c>
      <c r="B90" s="2">
        <v>1700000000000</v>
      </c>
      <c r="C90" s="2">
        <v>2020</v>
      </c>
    </row>
    <row r="91" spans="1:22" x14ac:dyDescent="0.25">
      <c r="A91" s="2" t="s">
        <v>303</v>
      </c>
      <c r="B91" s="2">
        <v>250000000000</v>
      </c>
      <c r="C91" s="2">
        <v>2020</v>
      </c>
    </row>
    <row r="92" spans="1:22" x14ac:dyDescent="0.25">
      <c r="A92" s="2" t="s">
        <v>25</v>
      </c>
      <c r="B92" s="2">
        <v>1700000000000</v>
      </c>
      <c r="C92" s="2">
        <v>2020</v>
      </c>
    </row>
    <row r="93" spans="1:22" x14ac:dyDescent="0.25">
      <c r="A93" s="2" t="s">
        <v>25</v>
      </c>
      <c r="B93" s="2">
        <v>1500000000000</v>
      </c>
      <c r="C93" s="2">
        <v>2020</v>
      </c>
    </row>
    <row r="94" spans="1:22" x14ac:dyDescent="0.25">
      <c r="A94" s="2" t="s">
        <v>335</v>
      </c>
      <c r="B94" s="2">
        <v>40000000000</v>
      </c>
      <c r="C94" s="2">
        <v>2020</v>
      </c>
    </row>
    <row r="95" spans="1:22" x14ac:dyDescent="0.25">
      <c r="A95" s="2" t="s">
        <v>336</v>
      </c>
      <c r="B95" s="2">
        <v>40000000000</v>
      </c>
      <c r="C95" s="2">
        <v>2020</v>
      </c>
    </row>
    <row r="96" spans="1:22" x14ac:dyDescent="0.25">
      <c r="A96" s="2" t="s">
        <v>337</v>
      </c>
      <c r="B96" s="2">
        <v>40000000000</v>
      </c>
      <c r="C96" s="2">
        <v>2020</v>
      </c>
    </row>
    <row r="97" spans="1:3" x14ac:dyDescent="0.25">
      <c r="A97" s="2" t="s">
        <v>338</v>
      </c>
      <c r="B97" s="2">
        <v>25000000000</v>
      </c>
      <c r="C97" s="2">
        <v>2020</v>
      </c>
    </row>
    <row r="98" spans="1:3" x14ac:dyDescent="0.25">
      <c r="A98" s="2" t="s">
        <v>339</v>
      </c>
      <c r="B98" s="2">
        <v>15000000000</v>
      </c>
      <c r="C98" s="2">
        <v>2020</v>
      </c>
    </row>
    <row r="99" spans="1:3" x14ac:dyDescent="0.25">
      <c r="A99" s="2" t="s">
        <v>340</v>
      </c>
      <c r="B99" s="2">
        <v>15000000000</v>
      </c>
      <c r="C99" s="2">
        <v>2020</v>
      </c>
    </row>
    <row r="100" spans="1:3" x14ac:dyDescent="0.25">
      <c r="A100" s="2" t="s">
        <v>341</v>
      </c>
      <c r="B100" s="2">
        <v>12000000000</v>
      </c>
      <c r="C100" s="2">
        <v>2020</v>
      </c>
    </row>
    <row r="101" spans="1:3" x14ac:dyDescent="0.25">
      <c r="A101" s="2" t="s">
        <v>342</v>
      </c>
      <c r="B101" s="2">
        <v>12000000000</v>
      </c>
      <c r="C101" s="2">
        <v>2020</v>
      </c>
    </row>
    <row r="102" spans="1:3" x14ac:dyDescent="0.25">
      <c r="A102" s="2" t="s">
        <v>343</v>
      </c>
      <c r="B102" s="2">
        <v>12000000000</v>
      </c>
      <c r="C102" s="2">
        <v>2020</v>
      </c>
    </row>
    <row r="103" spans="1:3" x14ac:dyDescent="0.25">
      <c r="A103" s="2" t="s">
        <v>344</v>
      </c>
      <c r="B103" s="2">
        <v>5000000000</v>
      </c>
      <c r="C103" s="2">
        <v>2020</v>
      </c>
    </row>
    <row r="104" spans="1:3" x14ac:dyDescent="0.25">
      <c r="A104" s="2" t="s">
        <v>345</v>
      </c>
      <c r="B104" s="2">
        <v>30000000000</v>
      </c>
      <c r="C104" s="2">
        <v>2020</v>
      </c>
    </row>
    <row r="105" spans="1:3" x14ac:dyDescent="0.25">
      <c r="A105" s="2" t="s">
        <v>7</v>
      </c>
      <c r="B105" s="2">
        <v>6500000000</v>
      </c>
      <c r="C105" s="2">
        <v>2020</v>
      </c>
    </row>
    <row r="106" spans="1:3" x14ac:dyDescent="0.25">
      <c r="A106" s="2" t="s">
        <v>332</v>
      </c>
      <c r="B106" s="2">
        <v>471000000000</v>
      </c>
      <c r="C106" s="2">
        <v>2020</v>
      </c>
    </row>
    <row r="107" spans="1:3" x14ac:dyDescent="0.25">
      <c r="A107" s="2" t="s">
        <v>25</v>
      </c>
      <c r="B107" s="2">
        <v>175000000</v>
      </c>
      <c r="C107" s="2">
        <v>2020</v>
      </c>
    </row>
    <row r="108" spans="1:3" x14ac:dyDescent="0.25">
      <c r="A108" s="2" t="s">
        <v>25</v>
      </c>
      <c r="B108" s="2">
        <v>53000000</v>
      </c>
      <c r="C108" s="2">
        <v>2020</v>
      </c>
    </row>
    <row r="109" spans="1:3" x14ac:dyDescent="0.25">
      <c r="A109" s="2" t="s">
        <v>294</v>
      </c>
      <c r="B109" s="2">
        <v>1290000000000</v>
      </c>
      <c r="C109" s="2">
        <v>2020</v>
      </c>
    </row>
    <row r="110" spans="1:3" x14ac:dyDescent="0.25">
      <c r="A110" s="2" t="s">
        <v>351</v>
      </c>
      <c r="B110" s="2">
        <v>832000000000</v>
      </c>
      <c r="C110" s="2">
        <v>2020</v>
      </c>
    </row>
    <row r="111" spans="1:3" x14ac:dyDescent="0.25">
      <c r="A111" s="2" t="s">
        <v>352</v>
      </c>
      <c r="B111" s="2">
        <v>236000000000</v>
      </c>
      <c r="C111" s="2">
        <v>2020</v>
      </c>
    </row>
    <row r="112" spans="1:3" x14ac:dyDescent="0.25">
      <c r="A112" s="2" t="s">
        <v>355</v>
      </c>
      <c r="B112" s="2">
        <v>20000000000</v>
      </c>
      <c r="C112" s="2">
        <v>2020</v>
      </c>
    </row>
    <row r="113" spans="1:3" x14ac:dyDescent="0.25">
      <c r="A113" s="2" t="s">
        <v>356</v>
      </c>
      <c r="B113" s="2">
        <v>1700000000000</v>
      </c>
      <c r="C113" s="2">
        <v>2020</v>
      </c>
    </row>
    <row r="114" spans="1:3" x14ac:dyDescent="0.25">
      <c r="A114" s="2" t="s">
        <v>332</v>
      </c>
      <c r="B114" s="2">
        <v>1700000000000</v>
      </c>
      <c r="C114" s="2">
        <v>2020</v>
      </c>
    </row>
    <row r="115" spans="1:3" x14ac:dyDescent="0.25">
      <c r="A115" s="2" t="s">
        <v>363</v>
      </c>
      <c r="B115" s="2">
        <v>1290000000000</v>
      </c>
      <c r="C115" s="2">
        <v>2020</v>
      </c>
    </row>
    <row r="116" spans="1:3" x14ac:dyDescent="0.25">
      <c r="A116" s="2" t="s">
        <v>310</v>
      </c>
      <c r="B116" s="2">
        <v>1700000000000</v>
      </c>
      <c r="C116" s="2">
        <v>2020</v>
      </c>
    </row>
    <row r="117" spans="1:3" x14ac:dyDescent="0.25">
      <c r="A117" s="2" t="s">
        <v>287</v>
      </c>
      <c r="B117" s="2">
        <v>6000000000000</v>
      </c>
      <c r="C117" s="2">
        <v>2020</v>
      </c>
    </row>
    <row r="118" spans="1:3" x14ac:dyDescent="0.25">
      <c r="A118" s="2" t="s">
        <v>25</v>
      </c>
      <c r="B118" s="2">
        <v>1290000000000</v>
      </c>
      <c r="C118" s="2">
        <v>2020</v>
      </c>
    </row>
    <row r="119" spans="1:3" x14ac:dyDescent="0.25">
      <c r="A119" s="2" t="s">
        <v>7</v>
      </c>
      <c r="B119" s="2">
        <v>1290000000000</v>
      </c>
      <c r="C119" s="2">
        <v>2020</v>
      </c>
    </row>
    <row r="120" spans="1:3" x14ac:dyDescent="0.25">
      <c r="A120" s="2" t="s">
        <v>365</v>
      </c>
      <c r="B120" s="2">
        <v>70000000000</v>
      </c>
      <c r="C120" s="2">
        <v>2020</v>
      </c>
    </row>
    <row r="121" spans="1:3" x14ac:dyDescent="0.25">
      <c r="A121" s="2" t="s">
        <v>366</v>
      </c>
      <c r="B121" s="2">
        <v>1290000000</v>
      </c>
      <c r="C121" s="2">
        <v>2020</v>
      </c>
    </row>
    <row r="122" spans="1:3" x14ac:dyDescent="0.25">
      <c r="A122" s="2" t="s">
        <v>367</v>
      </c>
      <c r="B122" s="2">
        <v>40000000000</v>
      </c>
      <c r="C122" s="2">
        <v>2020</v>
      </c>
    </row>
    <row r="123" spans="1:3" x14ac:dyDescent="0.25">
      <c r="A123" s="2" t="s">
        <v>25</v>
      </c>
      <c r="B123" s="2">
        <v>1700000000000</v>
      </c>
      <c r="C123" s="2">
        <v>2020</v>
      </c>
    </row>
    <row r="124" spans="1:3" x14ac:dyDescent="0.25">
      <c r="A124" s="2" t="s">
        <v>7</v>
      </c>
      <c r="B124" s="2">
        <v>1290000000000</v>
      </c>
      <c r="C124" s="2">
        <v>2020</v>
      </c>
    </row>
    <row r="125" spans="1:3" x14ac:dyDescent="0.25">
      <c r="A125" s="2" t="s">
        <v>368</v>
      </c>
      <c r="B125" s="2">
        <v>70000000000</v>
      </c>
      <c r="C125" s="2">
        <v>2020</v>
      </c>
    </row>
    <row r="126" spans="1:3" x14ac:dyDescent="0.25">
      <c r="A126" s="2" t="s">
        <v>332</v>
      </c>
      <c r="B126" s="2">
        <v>1500000000000</v>
      </c>
      <c r="C126" s="2">
        <v>2020</v>
      </c>
    </row>
    <row r="127" spans="1:3" x14ac:dyDescent="0.25">
      <c r="A127" s="2" t="s">
        <v>25</v>
      </c>
      <c r="B127" s="2">
        <v>10000000000</v>
      </c>
      <c r="C127" s="2">
        <v>2020</v>
      </c>
    </row>
    <row r="128" spans="1:3" x14ac:dyDescent="0.25">
      <c r="A128" s="2" t="s">
        <v>316</v>
      </c>
      <c r="B128" s="2">
        <v>123890000000</v>
      </c>
      <c r="C128" s="2">
        <v>2021</v>
      </c>
    </row>
    <row r="129" spans="1:3" x14ac:dyDescent="0.25">
      <c r="A129" s="2" t="s">
        <v>320</v>
      </c>
      <c r="B129" s="2">
        <v>1000000000000</v>
      </c>
      <c r="C129" s="2">
        <v>2021</v>
      </c>
    </row>
    <row r="130" spans="1:3" x14ac:dyDescent="0.25">
      <c r="A130" s="2" t="s">
        <v>321</v>
      </c>
      <c r="B130" s="2">
        <v>253000000000</v>
      </c>
      <c r="C130" s="2">
        <v>2021</v>
      </c>
    </row>
    <row r="131" spans="1:3" x14ac:dyDescent="0.25">
      <c r="A131" s="2" t="s">
        <v>332</v>
      </c>
      <c r="B131" s="2">
        <v>6000000000000</v>
      </c>
      <c r="C131" s="2">
        <v>2021</v>
      </c>
    </row>
    <row r="132" spans="1:3" x14ac:dyDescent="0.25">
      <c r="A132" s="2" t="s">
        <v>350</v>
      </c>
      <c r="B132" s="2">
        <v>6000000000000</v>
      </c>
      <c r="C132" s="2">
        <v>2021</v>
      </c>
    </row>
    <row r="133" spans="1:3" x14ac:dyDescent="0.25">
      <c r="A133" s="2" t="s">
        <v>25</v>
      </c>
      <c r="B133" s="2">
        <v>1600000000</v>
      </c>
      <c r="C133" s="2">
        <v>2021</v>
      </c>
    </row>
    <row r="134" spans="1:3" x14ac:dyDescent="0.25">
      <c r="A134" s="2" t="s">
        <v>25</v>
      </c>
      <c r="B134" s="2">
        <v>1000000000000</v>
      </c>
      <c r="C134" s="2">
        <v>2021</v>
      </c>
    </row>
    <row r="135" spans="1:3" x14ac:dyDescent="0.25">
      <c r="A135" s="2" t="s">
        <v>287</v>
      </c>
      <c r="B135" s="2">
        <v>1200000000000</v>
      </c>
      <c r="C135" s="2">
        <v>2022</v>
      </c>
    </row>
    <row r="136" spans="1:3" x14ac:dyDescent="0.25">
      <c r="A136" s="2" t="s">
        <v>25</v>
      </c>
      <c r="B136" s="2">
        <v>651000000000</v>
      </c>
      <c r="C136" s="2">
        <v>2022</v>
      </c>
    </row>
    <row r="137" spans="1:3" x14ac:dyDescent="0.25">
      <c r="A137" s="2" t="s">
        <v>25</v>
      </c>
      <c r="B137" s="2">
        <v>134000000000</v>
      </c>
      <c r="C137" s="2">
        <v>2022</v>
      </c>
    </row>
    <row r="138" spans="1:3" x14ac:dyDescent="0.25">
      <c r="A138" s="2" t="s">
        <v>25</v>
      </c>
      <c r="B138" s="2">
        <v>202210000000</v>
      </c>
      <c r="C138" s="2">
        <v>2022</v>
      </c>
    </row>
    <row r="139" spans="1:3" x14ac:dyDescent="0.25">
      <c r="A139" s="2" t="s">
        <v>288</v>
      </c>
      <c r="B139" s="2">
        <v>30000000000</v>
      </c>
      <c r="C139" s="2">
        <v>2024</v>
      </c>
    </row>
    <row r="140" spans="1:3" x14ac:dyDescent="0.25">
      <c r="A140" s="2" t="s">
        <v>289</v>
      </c>
      <c r="B140" s="2">
        <v>105000000000</v>
      </c>
      <c r="C140" s="2">
        <v>2025</v>
      </c>
    </row>
    <row r="141" spans="1:3" x14ac:dyDescent="0.25">
      <c r="A141" s="2" t="s">
        <v>301</v>
      </c>
      <c r="B141" s="2">
        <v>1800000000000</v>
      </c>
      <c r="C141" s="2">
        <v>2025</v>
      </c>
    </row>
    <row r="142" spans="1:3" x14ac:dyDescent="0.25">
      <c r="A142" s="2" t="s">
        <v>303</v>
      </c>
      <c r="B142" s="2">
        <v>13000000000000</v>
      </c>
      <c r="C142" s="2">
        <v>2025</v>
      </c>
    </row>
    <row r="143" spans="1:3" x14ac:dyDescent="0.25">
      <c r="A143" s="2" t="s">
        <v>303</v>
      </c>
      <c r="B143" s="2">
        <v>13000000000000</v>
      </c>
      <c r="C143" s="2">
        <v>2025</v>
      </c>
    </row>
    <row r="144" spans="1:3" x14ac:dyDescent="0.25">
      <c r="A144" s="2" t="s">
        <v>25</v>
      </c>
      <c r="B144" s="2">
        <v>6200000000000</v>
      </c>
      <c r="C144" s="2">
        <v>2025</v>
      </c>
    </row>
    <row r="145" spans="1:3" x14ac:dyDescent="0.25">
      <c r="A145" s="2" t="s">
        <v>361</v>
      </c>
      <c r="B145" s="2">
        <v>1120000000000</v>
      </c>
      <c r="C145" s="2">
        <v>2025</v>
      </c>
    </row>
    <row r="146" spans="1:3" x14ac:dyDescent="0.25">
      <c r="A146" s="2" t="s">
        <v>309</v>
      </c>
      <c r="B146" s="2">
        <v>15000000000000</v>
      </c>
      <c r="C146" s="2">
        <v>2026</v>
      </c>
    </row>
    <row r="147" spans="1:3" x14ac:dyDescent="0.25">
      <c r="A147" s="2" t="s">
        <v>360</v>
      </c>
      <c r="B147" s="2">
        <v>280000000</v>
      </c>
      <c r="C147" s="2">
        <v>2027</v>
      </c>
    </row>
    <row r="148" spans="1:3" x14ac:dyDescent="0.25">
      <c r="A148" s="2" t="s">
        <v>295</v>
      </c>
      <c r="B148" s="2">
        <v>30000000000</v>
      </c>
      <c r="C148" s="2">
        <v>2029</v>
      </c>
    </row>
    <row r="149" spans="1:3" x14ac:dyDescent="0.25">
      <c r="A149" s="2" t="s">
        <v>296</v>
      </c>
      <c r="B149" s="2">
        <v>27000000000</v>
      </c>
      <c r="C149" s="2">
        <v>2029</v>
      </c>
    </row>
    <row r="150" spans="1:3" x14ac:dyDescent="0.25">
      <c r="A150" s="2" t="s">
        <v>296</v>
      </c>
      <c r="B150" s="2">
        <v>66000000000</v>
      </c>
      <c r="C150" s="2">
        <v>2029</v>
      </c>
    </row>
    <row r="151" spans="1:3" x14ac:dyDescent="0.25">
      <c r="A151" s="2" t="s">
        <v>297</v>
      </c>
      <c r="B151" s="2">
        <v>90000000000</v>
      </c>
      <c r="C151" s="2">
        <v>2029</v>
      </c>
    </row>
    <row r="152" spans="1:3" x14ac:dyDescent="0.25">
      <c r="A152" s="2" t="s">
        <v>298</v>
      </c>
      <c r="B152" s="2">
        <v>63000000000</v>
      </c>
      <c r="C152" s="2">
        <v>2029</v>
      </c>
    </row>
    <row r="153" spans="1:3" x14ac:dyDescent="0.25">
      <c r="A153" s="2" t="s">
        <v>25</v>
      </c>
      <c r="B153" s="2">
        <v>14200000000</v>
      </c>
      <c r="C153" s="2">
        <v>2030</v>
      </c>
    </row>
    <row r="154" spans="1:3" x14ac:dyDescent="0.25">
      <c r="A154" s="2" t="s">
        <v>25</v>
      </c>
      <c r="B154" s="2">
        <v>14200000000</v>
      </c>
      <c r="C154" s="2">
        <v>2030</v>
      </c>
    </row>
    <row r="155" spans="1:3" x14ac:dyDescent="0.25">
      <c r="A155" s="2" t="s">
        <v>317</v>
      </c>
      <c r="B155" s="2">
        <v>60000000000000</v>
      </c>
      <c r="C155" s="2">
        <v>2030</v>
      </c>
    </row>
    <row r="156" spans="1:3" x14ac:dyDescent="0.25">
      <c r="A156" s="2" t="s">
        <v>7</v>
      </c>
      <c r="B156" s="2">
        <v>44860000000000</v>
      </c>
      <c r="C156" s="2">
        <v>2030</v>
      </c>
    </row>
    <row r="157" spans="1:3" x14ac:dyDescent="0.25">
      <c r="A157" s="2" t="s">
        <v>7</v>
      </c>
      <c r="B157" s="2">
        <v>60000000000000</v>
      </c>
      <c r="C157" s="2">
        <v>2032</v>
      </c>
    </row>
    <row r="158" spans="1:3" x14ac:dyDescent="0.25">
      <c r="A158" s="2" t="s">
        <v>364</v>
      </c>
      <c r="B158" s="2">
        <v>41000000000000</v>
      </c>
      <c r="C158" s="2">
        <v>2036</v>
      </c>
    </row>
    <row r="159" spans="1:3" x14ac:dyDescent="0.25">
      <c r="A159" s="2" t="s">
        <v>314</v>
      </c>
      <c r="B159" s="2">
        <v>41000000000000</v>
      </c>
      <c r="C159" s="2">
        <v>2038</v>
      </c>
    </row>
  </sheetData>
  <sortState ref="A2:C169">
    <sortCondition ref="C2:C169"/>
  </sortState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68E8-95C9-44E3-BC20-0CDBDC3F2FFE}">
  <dimension ref="A1:W242"/>
  <sheetViews>
    <sheetView topLeftCell="E1" workbookViewId="0">
      <selection activeCell="M27" sqref="M27"/>
    </sheetView>
  </sheetViews>
  <sheetFormatPr baseColWidth="10" defaultRowHeight="15" x14ac:dyDescent="0.25"/>
  <cols>
    <col min="1" max="3" width="11.42578125" style="2"/>
    <col min="6" max="8" width="12" bestFit="1" customWidth="1"/>
    <col min="11" max="17" width="12" bestFit="1" customWidth="1"/>
  </cols>
  <sheetData>
    <row r="1" spans="1:23" x14ac:dyDescent="0.25">
      <c r="E1" s="4">
        <v>2009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  <c r="L1" s="4">
        <v>2016</v>
      </c>
      <c r="M1" s="4">
        <v>2017</v>
      </c>
      <c r="N1" s="4">
        <v>2018</v>
      </c>
      <c r="O1" s="4">
        <v>2019</v>
      </c>
      <c r="P1" s="4">
        <v>2020</v>
      </c>
      <c r="Q1" s="4">
        <v>2021</v>
      </c>
      <c r="R1" s="4">
        <v>2022</v>
      </c>
      <c r="S1" s="4">
        <v>2023</v>
      </c>
      <c r="T1" s="4">
        <v>2024</v>
      </c>
      <c r="U1" s="4">
        <v>2025</v>
      </c>
      <c r="V1" s="4">
        <v>2030</v>
      </c>
      <c r="W1" s="4">
        <v>2036</v>
      </c>
    </row>
    <row r="2" spans="1:23" x14ac:dyDescent="0.25">
      <c r="A2" s="2" t="s">
        <v>23</v>
      </c>
      <c r="B2" s="2">
        <v>182200000000</v>
      </c>
      <c r="C2" s="2">
        <v>2009</v>
      </c>
      <c r="E2" s="2">
        <v>182200000000</v>
      </c>
      <c r="F2" s="2">
        <v>240000000000</v>
      </c>
      <c r="G2" s="2">
        <v>310200000000</v>
      </c>
      <c r="H2" s="2">
        <v>390200000000</v>
      </c>
      <c r="I2" s="2">
        <v>485600000000</v>
      </c>
      <c r="J2" s="2">
        <v>601200000000</v>
      </c>
      <c r="K2" s="2">
        <v>2000000000</v>
      </c>
      <c r="L2" s="2">
        <v>2800000000</v>
      </c>
      <c r="M2" s="2">
        <v>1130100000000</v>
      </c>
      <c r="N2" s="2">
        <v>1391000000000</v>
      </c>
      <c r="O2" s="2">
        <v>1710400000000</v>
      </c>
      <c r="P2" s="2">
        <v>110000000000</v>
      </c>
      <c r="Q2" s="2">
        <v>123000000000</v>
      </c>
      <c r="R2" s="2">
        <v>14400000000000</v>
      </c>
      <c r="S2" s="2">
        <v>9300000000</v>
      </c>
      <c r="T2" s="2">
        <v>21000000000</v>
      </c>
      <c r="U2" s="2">
        <v>3700000000000</v>
      </c>
      <c r="V2" s="2">
        <v>3600000000000</v>
      </c>
      <c r="W2" s="2">
        <v>15000000000000</v>
      </c>
    </row>
    <row r="3" spans="1:23" x14ac:dyDescent="0.25">
      <c r="A3" s="2" t="s">
        <v>23</v>
      </c>
      <c r="B3" s="2">
        <v>240000000000</v>
      </c>
      <c r="C3" s="2">
        <v>2010</v>
      </c>
      <c r="F3" s="2">
        <v>10000000</v>
      </c>
      <c r="G3" s="2">
        <v>20000000</v>
      </c>
      <c r="H3" s="2">
        <v>30000000</v>
      </c>
      <c r="I3" s="2">
        <v>60000000</v>
      </c>
      <c r="J3" s="2">
        <v>570000000000</v>
      </c>
      <c r="K3" s="2">
        <v>743100000000</v>
      </c>
      <c r="L3" s="2">
        <v>917200000000</v>
      </c>
      <c r="M3" s="2">
        <v>541000000</v>
      </c>
      <c r="N3" s="2">
        <v>1318000000000</v>
      </c>
      <c r="O3" s="2">
        <v>53000000000</v>
      </c>
      <c r="P3" s="2">
        <v>7100000000000</v>
      </c>
      <c r="Q3" s="2">
        <v>1644000000</v>
      </c>
      <c r="R3" s="2">
        <v>561000000000</v>
      </c>
      <c r="S3" s="2">
        <v>6080000000</v>
      </c>
      <c r="T3" s="2">
        <v>1599000000000</v>
      </c>
      <c r="U3" s="2">
        <v>1500000000000</v>
      </c>
      <c r="V3" s="2">
        <v>14200000000000</v>
      </c>
    </row>
    <row r="4" spans="1:23" x14ac:dyDescent="0.25">
      <c r="A4" s="2" t="s">
        <v>388</v>
      </c>
      <c r="B4" s="2">
        <v>10000000</v>
      </c>
      <c r="C4" s="2">
        <v>2010</v>
      </c>
      <c r="H4" s="2">
        <v>4800000000000</v>
      </c>
      <c r="I4" s="2">
        <v>8800000000</v>
      </c>
      <c r="J4" s="2">
        <v>105000000</v>
      </c>
      <c r="K4" s="2">
        <v>704000000000</v>
      </c>
      <c r="L4" s="2">
        <v>869000000000</v>
      </c>
      <c r="M4" s="2">
        <v>1071000000000</v>
      </c>
      <c r="N4" s="2">
        <v>335000000</v>
      </c>
      <c r="O4" s="2">
        <v>1620000000000</v>
      </c>
      <c r="P4" s="2">
        <v>8900000000000</v>
      </c>
      <c r="Q4" s="2">
        <v>315000000000</v>
      </c>
      <c r="R4" s="2">
        <v>17000000000</v>
      </c>
      <c r="S4" s="2">
        <v>2902000000</v>
      </c>
      <c r="T4" s="2">
        <v>1599300000000</v>
      </c>
      <c r="U4" s="2">
        <v>350000000000</v>
      </c>
    </row>
    <row r="5" spans="1:23" x14ac:dyDescent="0.25">
      <c r="A5" s="2" t="s">
        <v>23</v>
      </c>
      <c r="B5" s="2">
        <v>310200000000</v>
      </c>
      <c r="C5" s="2">
        <v>2011</v>
      </c>
      <c r="I5" s="2">
        <v>1300000000000</v>
      </c>
      <c r="J5" s="2">
        <v>472000000000</v>
      </c>
      <c r="K5" s="2">
        <v>7000000000</v>
      </c>
      <c r="L5" s="2">
        <v>200000000</v>
      </c>
      <c r="M5" s="2">
        <v>250000000</v>
      </c>
      <c r="N5" s="2">
        <v>56000000000</v>
      </c>
      <c r="O5" s="2">
        <v>97000000000</v>
      </c>
      <c r="P5" s="2">
        <v>7100000000000</v>
      </c>
      <c r="Q5" s="2">
        <v>3500000</v>
      </c>
      <c r="R5" s="2">
        <v>21000000000</v>
      </c>
      <c r="S5" s="2">
        <v>27500000000</v>
      </c>
      <c r="T5" s="2">
        <v>27310000000</v>
      </c>
      <c r="U5" s="2">
        <v>740000000000</v>
      </c>
    </row>
    <row r="6" spans="1:23" x14ac:dyDescent="0.25">
      <c r="A6" s="2" t="s">
        <v>388</v>
      </c>
      <c r="B6" s="2">
        <v>20000000</v>
      </c>
      <c r="C6" s="2">
        <v>2011</v>
      </c>
      <c r="I6" s="2">
        <v>1300000000000</v>
      </c>
      <c r="J6" s="2">
        <v>850000000000</v>
      </c>
      <c r="K6" s="2">
        <v>150000000</v>
      </c>
      <c r="L6" s="2">
        <v>52000000000</v>
      </c>
      <c r="M6" s="2">
        <v>170570000000</v>
      </c>
      <c r="N6" s="2">
        <v>56000000000</v>
      </c>
      <c r="O6" s="2">
        <v>1043000000</v>
      </c>
      <c r="P6" s="2">
        <v>110000000000</v>
      </c>
      <c r="Q6" s="2">
        <v>700000000</v>
      </c>
      <c r="R6" s="2">
        <v>176000000000</v>
      </c>
      <c r="S6" s="2">
        <v>6080000000</v>
      </c>
      <c r="T6" s="2">
        <v>30000000000</v>
      </c>
      <c r="U6" s="2">
        <v>1600000000000</v>
      </c>
    </row>
    <row r="7" spans="1:23" x14ac:dyDescent="0.25">
      <c r="A7" s="2" t="s">
        <v>23</v>
      </c>
      <c r="B7" s="2">
        <v>390200000000</v>
      </c>
      <c r="C7" s="2">
        <v>2012</v>
      </c>
      <c r="I7" s="2">
        <v>1900000000000</v>
      </c>
      <c r="J7" s="2">
        <v>1150000000000</v>
      </c>
      <c r="K7" s="2">
        <v>298000000</v>
      </c>
      <c r="L7" s="2">
        <v>417000000</v>
      </c>
      <c r="M7" s="2">
        <v>583000000</v>
      </c>
      <c r="N7" s="2">
        <v>792000000</v>
      </c>
      <c r="O7" s="2">
        <v>947290000000</v>
      </c>
      <c r="P7" s="2">
        <v>60000000000</v>
      </c>
      <c r="Q7" s="2">
        <v>1000000000</v>
      </c>
      <c r="R7" s="2">
        <v>213000000000</v>
      </c>
      <c r="S7" s="2">
        <v>2200000000</v>
      </c>
      <c r="U7" s="2">
        <v>3700000000000</v>
      </c>
    </row>
    <row r="8" spans="1:23" x14ac:dyDescent="0.25">
      <c r="A8" s="2" t="s">
        <v>388</v>
      </c>
      <c r="B8" s="2">
        <v>30000000</v>
      </c>
      <c r="C8" s="2">
        <v>2012</v>
      </c>
      <c r="I8" s="2">
        <v>1900000000000</v>
      </c>
      <c r="J8" s="2">
        <v>656000000000</v>
      </c>
      <c r="K8" s="2">
        <v>100000000000</v>
      </c>
      <c r="L8" s="2">
        <v>125000000000</v>
      </c>
      <c r="M8" s="2">
        <v>15000000000</v>
      </c>
      <c r="N8" s="2">
        <v>60000000000</v>
      </c>
      <c r="O8" s="2">
        <v>200000000000</v>
      </c>
      <c r="P8" s="2">
        <v>267000000000</v>
      </c>
      <c r="Q8" s="2">
        <v>1400000000</v>
      </c>
      <c r="R8" s="2">
        <v>561040000000</v>
      </c>
      <c r="S8" s="2">
        <v>6080000000</v>
      </c>
      <c r="U8" s="2">
        <v>53000000000</v>
      </c>
    </row>
    <row r="9" spans="1:23" x14ac:dyDescent="0.25">
      <c r="A9" s="2" t="s">
        <v>382</v>
      </c>
      <c r="B9" s="2">
        <v>4800000000000</v>
      </c>
      <c r="C9" s="2">
        <v>2012</v>
      </c>
      <c r="K9" s="2">
        <v>509100000</v>
      </c>
      <c r="L9" s="2">
        <v>157050000000</v>
      </c>
      <c r="M9" s="2">
        <v>194680000000</v>
      </c>
      <c r="N9" s="2">
        <v>175000000000</v>
      </c>
      <c r="O9" s="2">
        <v>330760000000</v>
      </c>
      <c r="P9" s="2">
        <v>19000000000</v>
      </c>
      <c r="Q9" s="2">
        <v>1900000000</v>
      </c>
      <c r="R9" s="2">
        <v>18020000000</v>
      </c>
      <c r="S9" s="2">
        <v>27500000000</v>
      </c>
      <c r="U9" s="2">
        <v>55000000000</v>
      </c>
    </row>
    <row r="10" spans="1:23" x14ac:dyDescent="0.25">
      <c r="A10" s="2" t="s">
        <v>23</v>
      </c>
      <c r="B10" s="2">
        <v>485600000000</v>
      </c>
      <c r="C10" s="2">
        <v>2013</v>
      </c>
      <c r="K10" s="2">
        <v>1000000000</v>
      </c>
      <c r="M10" s="2">
        <v>185800000</v>
      </c>
      <c r="N10" s="2">
        <v>149790000000</v>
      </c>
      <c r="O10" s="2">
        <v>330760000000</v>
      </c>
      <c r="P10" s="2">
        <v>60000000000</v>
      </c>
      <c r="Q10" s="2">
        <v>1800000000</v>
      </c>
      <c r="R10" s="2">
        <v>838600000</v>
      </c>
      <c r="S10" s="2">
        <v>27500000000</v>
      </c>
      <c r="U10" s="2">
        <v>62000000000</v>
      </c>
    </row>
    <row r="11" spans="1:23" x14ac:dyDescent="0.25">
      <c r="A11" s="2" t="s">
        <v>388</v>
      </c>
      <c r="B11" s="2">
        <v>60000000</v>
      </c>
      <c r="C11" s="2">
        <v>2013</v>
      </c>
      <c r="K11" s="2">
        <v>24000000000</v>
      </c>
      <c r="M11" s="2">
        <v>8500000000</v>
      </c>
      <c r="N11" s="2">
        <v>249200000000</v>
      </c>
      <c r="O11" s="2">
        <v>200000000</v>
      </c>
      <c r="P11" s="2">
        <v>1331000000</v>
      </c>
      <c r="Q11" s="2">
        <v>3000000000</v>
      </c>
      <c r="R11" s="2">
        <v>78000000000</v>
      </c>
      <c r="U11" s="2">
        <v>105000000000</v>
      </c>
    </row>
    <row r="12" spans="1:23" x14ac:dyDescent="0.25">
      <c r="A12" s="2" t="s">
        <v>394</v>
      </c>
      <c r="B12" s="2">
        <v>8800000000</v>
      </c>
      <c r="C12" s="2">
        <v>2013</v>
      </c>
      <c r="K12" s="2">
        <v>90000000000</v>
      </c>
      <c r="N12" s="2">
        <v>149790000000</v>
      </c>
      <c r="O12" s="2">
        <v>400000000</v>
      </c>
      <c r="P12" s="2">
        <v>10000000000</v>
      </c>
      <c r="Q12" s="2">
        <v>4000000000</v>
      </c>
      <c r="R12" s="2">
        <v>78000000000</v>
      </c>
      <c r="U12" s="2">
        <v>14610000000</v>
      </c>
    </row>
    <row r="13" spans="1:23" x14ac:dyDescent="0.25">
      <c r="A13" s="2" t="s">
        <v>373</v>
      </c>
      <c r="B13" s="2">
        <v>1300000000000</v>
      </c>
      <c r="C13" s="2">
        <v>2013</v>
      </c>
      <c r="K13" s="2">
        <v>90000000000</v>
      </c>
      <c r="N13" s="2">
        <v>149790000000</v>
      </c>
      <c r="O13" s="2">
        <v>500000000</v>
      </c>
      <c r="P13" s="2">
        <v>3040000000000</v>
      </c>
      <c r="Q13" s="2">
        <v>123890000000</v>
      </c>
      <c r="R13" s="2">
        <v>18020000000</v>
      </c>
      <c r="U13" s="2">
        <v>55000000000</v>
      </c>
    </row>
    <row r="14" spans="1:23" x14ac:dyDescent="0.25">
      <c r="A14" s="2" t="s">
        <v>23</v>
      </c>
      <c r="B14" s="2">
        <v>1300000000000</v>
      </c>
      <c r="C14" s="2">
        <v>2013</v>
      </c>
      <c r="K14" s="2">
        <v>113000000000</v>
      </c>
      <c r="N14" s="2">
        <v>100000000</v>
      </c>
      <c r="O14" s="2">
        <v>800000000</v>
      </c>
      <c r="P14" s="2">
        <v>250000000000</v>
      </c>
      <c r="Q14" s="2">
        <v>123890000000</v>
      </c>
      <c r="R14" s="2">
        <v>838600000</v>
      </c>
      <c r="U14" s="2">
        <v>62000000000</v>
      </c>
    </row>
    <row r="15" spans="1:23" x14ac:dyDescent="0.25">
      <c r="A15" s="2" t="s">
        <v>373</v>
      </c>
      <c r="B15" s="2">
        <v>1900000000000</v>
      </c>
      <c r="C15" s="2">
        <v>2013</v>
      </c>
      <c r="N15" s="2">
        <v>200000000</v>
      </c>
      <c r="O15" s="2">
        <v>400000000</v>
      </c>
      <c r="P15" s="2">
        <v>6000000000</v>
      </c>
      <c r="Q15" s="2">
        <v>380000000</v>
      </c>
      <c r="R15" s="2">
        <v>14400000000000</v>
      </c>
      <c r="U15" s="2">
        <v>105000000000</v>
      </c>
    </row>
    <row r="16" spans="1:23" x14ac:dyDescent="0.25">
      <c r="A16" s="2" t="s">
        <v>419</v>
      </c>
      <c r="B16" s="2">
        <v>1900000000000</v>
      </c>
      <c r="C16" s="2">
        <v>2013</v>
      </c>
      <c r="N16" s="2">
        <v>300000000</v>
      </c>
      <c r="O16" s="2">
        <v>1750000000</v>
      </c>
      <c r="P16" s="2">
        <v>7000000000</v>
      </c>
      <c r="Q16" s="2">
        <v>10000000</v>
      </c>
      <c r="R16" s="2">
        <v>1000000000</v>
      </c>
      <c r="U16" s="2">
        <v>154000000000</v>
      </c>
    </row>
    <row r="17" spans="1:21" x14ac:dyDescent="0.25">
      <c r="A17" s="2" t="s">
        <v>23</v>
      </c>
      <c r="B17" s="2">
        <v>601200000000</v>
      </c>
      <c r="C17" s="2">
        <v>2014</v>
      </c>
      <c r="N17" s="2">
        <v>450000000</v>
      </c>
      <c r="O17" s="2">
        <v>2500000000</v>
      </c>
      <c r="P17" s="2">
        <v>10000000000</v>
      </c>
      <c r="Q17" s="2">
        <v>9000000000</v>
      </c>
      <c r="R17" s="2">
        <v>1700000000</v>
      </c>
      <c r="U17" s="2">
        <v>210000000000</v>
      </c>
    </row>
    <row r="18" spans="1:21" x14ac:dyDescent="0.25">
      <c r="A18" s="2" t="s">
        <v>382</v>
      </c>
      <c r="B18" s="2">
        <v>570000000000</v>
      </c>
      <c r="C18" s="2">
        <v>2014</v>
      </c>
      <c r="N18" s="2">
        <v>100000000</v>
      </c>
      <c r="O18" s="2">
        <v>195000000000</v>
      </c>
      <c r="P18" s="2">
        <v>33000000000</v>
      </c>
      <c r="R18" s="2">
        <v>2000000000</v>
      </c>
      <c r="U18" s="2">
        <v>80000000000</v>
      </c>
    </row>
    <row r="19" spans="1:21" x14ac:dyDescent="0.25">
      <c r="A19" s="2" t="s">
        <v>388</v>
      </c>
      <c r="B19" s="2">
        <v>105000000</v>
      </c>
      <c r="C19" s="2">
        <v>2014</v>
      </c>
      <c r="N19" s="2">
        <v>1400000000</v>
      </c>
      <c r="O19" s="2">
        <v>53000000000</v>
      </c>
      <c r="P19" s="2">
        <v>49000000000</v>
      </c>
      <c r="R19" s="2">
        <v>2700000000</v>
      </c>
      <c r="U19" s="2">
        <v>14610000000</v>
      </c>
    </row>
    <row r="20" spans="1:21" x14ac:dyDescent="0.25">
      <c r="A20" s="2" t="s">
        <v>458</v>
      </c>
      <c r="B20" s="2">
        <v>472000000000</v>
      </c>
      <c r="C20" s="2">
        <v>2014</v>
      </c>
      <c r="N20" s="2">
        <v>2150000000</v>
      </c>
      <c r="P20" s="2">
        <v>1700000000000</v>
      </c>
      <c r="R20" s="2">
        <v>3250000000</v>
      </c>
      <c r="U20" s="2">
        <v>11100000000000</v>
      </c>
    </row>
    <row r="21" spans="1:21" x14ac:dyDescent="0.25">
      <c r="A21" s="2" t="s">
        <v>61</v>
      </c>
      <c r="B21" s="2">
        <v>850000000000</v>
      </c>
      <c r="C21" s="2">
        <v>2014</v>
      </c>
      <c r="N21" s="2">
        <v>19000000000</v>
      </c>
      <c r="P21" s="2">
        <v>457290000000</v>
      </c>
      <c r="R21" s="2">
        <v>4000000000</v>
      </c>
      <c r="U21" s="2">
        <v>2500000000000</v>
      </c>
    </row>
    <row r="22" spans="1:21" x14ac:dyDescent="0.25">
      <c r="A22" s="2" t="s">
        <v>459</v>
      </c>
      <c r="B22" s="2">
        <v>1150000000000</v>
      </c>
      <c r="C22" s="2">
        <v>2014</v>
      </c>
      <c r="P22" s="2">
        <v>10500000000</v>
      </c>
      <c r="R22" s="2">
        <v>5400000000</v>
      </c>
      <c r="U22" s="2">
        <v>2300000000000</v>
      </c>
    </row>
    <row r="23" spans="1:21" x14ac:dyDescent="0.25">
      <c r="A23" s="2" t="s">
        <v>465</v>
      </c>
      <c r="B23" s="2">
        <v>656000000000</v>
      </c>
      <c r="C23" s="2">
        <v>2014</v>
      </c>
      <c r="P23" s="2">
        <v>14400000000000</v>
      </c>
      <c r="R23" s="2">
        <v>561000000000</v>
      </c>
      <c r="U23" s="2">
        <v>11000000000000</v>
      </c>
    </row>
    <row r="24" spans="1:21" x14ac:dyDescent="0.25">
      <c r="A24" s="2" t="s">
        <v>23</v>
      </c>
      <c r="B24" s="2">
        <v>2000000000</v>
      </c>
      <c r="C24" s="2">
        <v>2015</v>
      </c>
      <c r="P24" s="2">
        <v>8900000000000</v>
      </c>
      <c r="R24" s="2">
        <v>2700000000000</v>
      </c>
      <c r="U24" s="2">
        <v>13000000000000</v>
      </c>
    </row>
    <row r="25" spans="1:21" x14ac:dyDescent="0.25">
      <c r="A25" s="2" t="s">
        <v>23</v>
      </c>
      <c r="B25" s="2">
        <v>743100000000</v>
      </c>
      <c r="C25" s="2">
        <v>2015</v>
      </c>
      <c r="P25" s="2">
        <v>457290000000</v>
      </c>
      <c r="R25" s="2">
        <v>68000000000</v>
      </c>
    </row>
    <row r="26" spans="1:21" x14ac:dyDescent="0.25">
      <c r="A26" s="2" t="s">
        <v>382</v>
      </c>
      <c r="B26" s="2">
        <v>704000000000</v>
      </c>
      <c r="C26" s="2">
        <v>2015</v>
      </c>
      <c r="P26" s="2">
        <v>470000000</v>
      </c>
    </row>
    <row r="27" spans="1:21" x14ac:dyDescent="0.25">
      <c r="A27" s="2" t="s">
        <v>387</v>
      </c>
      <c r="B27" s="2">
        <v>7000000000</v>
      </c>
      <c r="C27" s="2">
        <v>2015</v>
      </c>
      <c r="P27" s="2">
        <v>948000000000</v>
      </c>
    </row>
    <row r="28" spans="1:21" x14ac:dyDescent="0.25">
      <c r="A28" s="2" t="s">
        <v>388</v>
      </c>
      <c r="B28" s="2">
        <v>150000000</v>
      </c>
      <c r="C28" s="2">
        <v>2015</v>
      </c>
      <c r="P28" s="2">
        <v>1500000000000</v>
      </c>
    </row>
    <row r="29" spans="1:21" x14ac:dyDescent="0.25">
      <c r="A29" s="2" t="s">
        <v>396</v>
      </c>
      <c r="B29" s="2">
        <v>298000000</v>
      </c>
      <c r="C29" s="2">
        <v>2015</v>
      </c>
      <c r="P29" s="2">
        <v>10500000000</v>
      </c>
    </row>
    <row r="30" spans="1:21" x14ac:dyDescent="0.25">
      <c r="A30" s="2" t="s">
        <v>400</v>
      </c>
      <c r="B30" s="2">
        <v>100000000000</v>
      </c>
      <c r="C30" s="2">
        <v>2015</v>
      </c>
      <c r="P30" s="2">
        <v>2000000000000</v>
      </c>
    </row>
    <row r="31" spans="1:21" x14ac:dyDescent="0.25">
      <c r="A31" s="2" t="s">
        <v>425</v>
      </c>
      <c r="B31" s="2">
        <v>509100000</v>
      </c>
      <c r="C31" s="2">
        <v>2015</v>
      </c>
      <c r="P31" s="2">
        <v>1700000000000</v>
      </c>
    </row>
    <row r="32" spans="1:21" x14ac:dyDescent="0.25">
      <c r="A32" s="2" t="s">
        <v>323</v>
      </c>
      <c r="B32" s="2">
        <v>1000000000</v>
      </c>
      <c r="C32" s="2">
        <v>2015</v>
      </c>
      <c r="P32" s="2">
        <v>8900000000000</v>
      </c>
    </row>
    <row r="33" spans="1:16" x14ac:dyDescent="0.25">
      <c r="A33" s="2" t="s">
        <v>443</v>
      </c>
      <c r="B33" s="2">
        <v>24000000000</v>
      </c>
      <c r="C33" s="2">
        <v>2015</v>
      </c>
      <c r="P33" s="2">
        <v>40000000000</v>
      </c>
    </row>
    <row r="34" spans="1:16" x14ac:dyDescent="0.25">
      <c r="A34" s="2" t="s">
        <v>446</v>
      </c>
      <c r="B34" s="2">
        <v>90000000000</v>
      </c>
      <c r="C34" s="2">
        <v>2015</v>
      </c>
      <c r="P34" s="2">
        <v>3040000000000</v>
      </c>
    </row>
    <row r="35" spans="1:16" x14ac:dyDescent="0.25">
      <c r="A35" s="2" t="s">
        <v>373</v>
      </c>
      <c r="B35" s="2">
        <v>90000000000</v>
      </c>
      <c r="C35" s="2">
        <v>2015</v>
      </c>
      <c r="P35" s="2">
        <v>30700000000</v>
      </c>
    </row>
    <row r="36" spans="1:16" x14ac:dyDescent="0.25">
      <c r="A36" s="2" t="s">
        <v>454</v>
      </c>
      <c r="B36" s="2">
        <v>113000000000</v>
      </c>
      <c r="C36" s="2">
        <v>2015</v>
      </c>
      <c r="P36" s="2">
        <v>8900000000000</v>
      </c>
    </row>
    <row r="37" spans="1:16" x14ac:dyDescent="0.25">
      <c r="A37" s="2" t="s">
        <v>23</v>
      </c>
      <c r="B37" s="2">
        <v>2800000000</v>
      </c>
      <c r="C37" s="2">
        <v>2016</v>
      </c>
      <c r="P37" s="2">
        <v>5500000000000</v>
      </c>
    </row>
    <row r="38" spans="1:16" x14ac:dyDescent="0.25">
      <c r="A38" s="2" t="s">
        <v>23</v>
      </c>
      <c r="B38" s="2">
        <v>917200000000</v>
      </c>
      <c r="C38" s="2">
        <v>2016</v>
      </c>
      <c r="P38" s="2">
        <v>8900000000000</v>
      </c>
    </row>
    <row r="39" spans="1:16" x14ac:dyDescent="0.25">
      <c r="A39" s="2" t="s">
        <v>382</v>
      </c>
      <c r="B39" s="2">
        <v>869000000000</v>
      </c>
      <c r="C39" s="2">
        <v>2016</v>
      </c>
      <c r="P39" s="2">
        <v>400000000</v>
      </c>
    </row>
    <row r="40" spans="1:16" x14ac:dyDescent="0.25">
      <c r="A40" s="2" t="s">
        <v>388</v>
      </c>
      <c r="B40" s="2">
        <v>200000000</v>
      </c>
      <c r="C40" s="2">
        <v>2016</v>
      </c>
      <c r="P40" s="2">
        <v>700000000</v>
      </c>
    </row>
    <row r="41" spans="1:16" x14ac:dyDescent="0.25">
      <c r="A41" s="2" t="s">
        <v>393</v>
      </c>
      <c r="B41" s="2">
        <v>52000000000</v>
      </c>
      <c r="C41" s="2">
        <v>2016</v>
      </c>
      <c r="P41" s="2">
        <v>900000000</v>
      </c>
    </row>
    <row r="42" spans="1:16" x14ac:dyDescent="0.25">
      <c r="A42" s="2" t="s">
        <v>397</v>
      </c>
      <c r="B42" s="2">
        <v>417000000</v>
      </c>
      <c r="C42" s="2">
        <v>2016</v>
      </c>
      <c r="P42" s="2">
        <v>1200000000</v>
      </c>
    </row>
    <row r="43" spans="1:16" x14ac:dyDescent="0.25">
      <c r="A43" s="2" t="s">
        <v>400</v>
      </c>
      <c r="B43" s="2">
        <v>125000000000</v>
      </c>
      <c r="C43" s="2">
        <v>2016</v>
      </c>
      <c r="P43" s="2">
        <v>800000000</v>
      </c>
    </row>
    <row r="44" spans="1:16" x14ac:dyDescent="0.25">
      <c r="A44" s="2" t="s">
        <v>382</v>
      </c>
      <c r="B44" s="2">
        <v>157050000000</v>
      </c>
      <c r="C44" s="2">
        <v>2016</v>
      </c>
      <c r="P44" s="2">
        <v>2200000000</v>
      </c>
    </row>
    <row r="45" spans="1:16" x14ac:dyDescent="0.25">
      <c r="A45" s="2" t="s">
        <v>23</v>
      </c>
      <c r="B45" s="2">
        <v>1130100000000</v>
      </c>
      <c r="C45" s="2">
        <v>2017</v>
      </c>
      <c r="P45" s="2">
        <v>3100000000</v>
      </c>
    </row>
    <row r="46" spans="1:16" x14ac:dyDescent="0.25">
      <c r="A46" s="2" t="s">
        <v>379</v>
      </c>
      <c r="B46" s="2">
        <v>541000000</v>
      </c>
      <c r="C46" s="2">
        <v>2017</v>
      </c>
      <c r="P46" s="2">
        <v>1700000000000</v>
      </c>
    </row>
    <row r="47" spans="1:16" x14ac:dyDescent="0.25">
      <c r="A47" s="2" t="s">
        <v>382</v>
      </c>
      <c r="B47" s="2">
        <v>1071000000000</v>
      </c>
      <c r="C47" s="2">
        <v>2017</v>
      </c>
      <c r="P47" s="2">
        <v>1700000000000</v>
      </c>
    </row>
    <row r="48" spans="1:16" x14ac:dyDescent="0.25">
      <c r="A48" s="2" t="s">
        <v>388</v>
      </c>
      <c r="B48" s="2">
        <v>250000000</v>
      </c>
      <c r="C48" s="2">
        <v>2017</v>
      </c>
      <c r="P48" s="2">
        <v>30000000000</v>
      </c>
    </row>
    <row r="49" spans="1:16" x14ac:dyDescent="0.25">
      <c r="A49" s="2" t="s">
        <v>23</v>
      </c>
      <c r="B49" s="2">
        <v>170570000000</v>
      </c>
      <c r="C49" s="2">
        <v>2017</v>
      </c>
      <c r="P49" s="2">
        <v>7100000000000</v>
      </c>
    </row>
    <row r="50" spans="1:16" x14ac:dyDescent="0.25">
      <c r="A50" s="2" t="s">
        <v>396</v>
      </c>
      <c r="B50" s="2">
        <v>583000000</v>
      </c>
      <c r="C50" s="2">
        <v>2017</v>
      </c>
      <c r="P50" s="2">
        <v>1700000000000</v>
      </c>
    </row>
    <row r="51" spans="1:16" x14ac:dyDescent="0.25">
      <c r="A51" s="2" t="s">
        <v>400</v>
      </c>
      <c r="B51" s="2">
        <v>15000000000</v>
      </c>
      <c r="C51" s="2">
        <v>2017</v>
      </c>
      <c r="P51" s="2">
        <v>79000000000</v>
      </c>
    </row>
    <row r="52" spans="1:16" x14ac:dyDescent="0.25">
      <c r="A52" s="2" t="s">
        <v>382</v>
      </c>
      <c r="B52" s="2">
        <v>194680000000</v>
      </c>
      <c r="C52" s="2">
        <v>2017</v>
      </c>
      <c r="P52" s="2">
        <v>173000000000</v>
      </c>
    </row>
    <row r="53" spans="1:16" x14ac:dyDescent="0.25">
      <c r="A53" s="2" t="s">
        <v>424</v>
      </c>
      <c r="B53" s="2">
        <v>185800000</v>
      </c>
      <c r="C53" s="2">
        <v>2017</v>
      </c>
      <c r="P53" s="2">
        <v>117000000000</v>
      </c>
    </row>
    <row r="54" spans="1:16" x14ac:dyDescent="0.25">
      <c r="A54" s="2" t="s">
        <v>442</v>
      </c>
      <c r="B54" s="2">
        <v>8500000000</v>
      </c>
      <c r="C54" s="2">
        <v>2017</v>
      </c>
      <c r="P54" s="2">
        <v>2000000000000</v>
      </c>
    </row>
    <row r="55" spans="1:16" x14ac:dyDescent="0.25">
      <c r="A55" s="2" t="s">
        <v>23</v>
      </c>
      <c r="B55" s="2">
        <v>1391000000000</v>
      </c>
      <c r="C55" s="2">
        <v>2018</v>
      </c>
      <c r="P55" s="2">
        <v>250000000000</v>
      </c>
    </row>
    <row r="56" spans="1:16" x14ac:dyDescent="0.25">
      <c r="A56" s="2" t="s">
        <v>382</v>
      </c>
      <c r="B56" s="2">
        <v>1318000000000</v>
      </c>
      <c r="C56" s="2">
        <v>2018</v>
      </c>
      <c r="P56" s="2">
        <v>110000000000</v>
      </c>
    </row>
    <row r="57" spans="1:16" x14ac:dyDescent="0.25">
      <c r="A57" s="2" t="s">
        <v>388</v>
      </c>
      <c r="B57" s="2">
        <v>335000000</v>
      </c>
      <c r="C57" s="2">
        <v>2018</v>
      </c>
      <c r="P57" s="2">
        <v>110000000000</v>
      </c>
    </row>
    <row r="58" spans="1:16" x14ac:dyDescent="0.25">
      <c r="A58" s="2" t="s">
        <v>395</v>
      </c>
      <c r="B58" s="2">
        <v>56000000000</v>
      </c>
      <c r="C58" s="2">
        <v>2018</v>
      </c>
      <c r="P58" s="2">
        <v>7000000000000</v>
      </c>
    </row>
    <row r="59" spans="1:16" x14ac:dyDescent="0.25">
      <c r="A59" s="2" t="s">
        <v>381</v>
      </c>
      <c r="B59" s="2">
        <v>56000000000</v>
      </c>
      <c r="C59" s="2">
        <v>2018</v>
      </c>
      <c r="P59" s="2">
        <v>34000000000</v>
      </c>
    </row>
    <row r="60" spans="1:16" x14ac:dyDescent="0.25">
      <c r="A60" s="2" t="s">
        <v>396</v>
      </c>
      <c r="B60" s="2">
        <v>792000000</v>
      </c>
      <c r="C60" s="2">
        <v>2018</v>
      </c>
      <c r="P60" s="2">
        <v>60000000000</v>
      </c>
    </row>
    <row r="61" spans="1:16" x14ac:dyDescent="0.25">
      <c r="A61" s="2" t="s">
        <v>399</v>
      </c>
      <c r="B61" s="2">
        <v>60000000000</v>
      </c>
      <c r="C61" s="2">
        <v>2018</v>
      </c>
      <c r="P61" s="2">
        <v>267000000000</v>
      </c>
    </row>
    <row r="62" spans="1:16" x14ac:dyDescent="0.25">
      <c r="A62" s="2" t="s">
        <v>400</v>
      </c>
      <c r="B62" s="2">
        <v>175000000000</v>
      </c>
      <c r="C62" s="2">
        <v>2018</v>
      </c>
      <c r="P62" s="2">
        <v>34000000000</v>
      </c>
    </row>
    <row r="63" spans="1:16" x14ac:dyDescent="0.25">
      <c r="A63" s="2" t="s">
        <v>413</v>
      </c>
      <c r="B63" s="2">
        <v>149790000000</v>
      </c>
      <c r="C63" s="2">
        <v>2018</v>
      </c>
      <c r="P63" s="2">
        <v>25000000000</v>
      </c>
    </row>
    <row r="64" spans="1:16" x14ac:dyDescent="0.25">
      <c r="A64" s="2" t="s">
        <v>382</v>
      </c>
      <c r="B64" s="2">
        <v>249200000000</v>
      </c>
      <c r="C64" s="2">
        <v>2018</v>
      </c>
      <c r="P64" s="2">
        <v>890000000000</v>
      </c>
    </row>
    <row r="65" spans="1:23" x14ac:dyDescent="0.25">
      <c r="A65" s="2" t="s">
        <v>183</v>
      </c>
      <c r="B65" s="2">
        <v>149790000000</v>
      </c>
      <c r="C65" s="2">
        <v>2018</v>
      </c>
      <c r="P65" s="2">
        <v>890000000000</v>
      </c>
    </row>
    <row r="66" spans="1:23" x14ac:dyDescent="0.25">
      <c r="A66" s="2" t="s">
        <v>183</v>
      </c>
      <c r="B66" s="2">
        <v>149790000000</v>
      </c>
      <c r="C66" s="2">
        <v>2018</v>
      </c>
      <c r="P66" s="2">
        <v>890000000000</v>
      </c>
    </row>
    <row r="67" spans="1:23" x14ac:dyDescent="0.25">
      <c r="A67" s="2" t="s">
        <v>157</v>
      </c>
      <c r="B67" s="2">
        <v>100000000</v>
      </c>
      <c r="C67" s="2">
        <v>2018</v>
      </c>
      <c r="P67" s="2">
        <v>890000000000</v>
      </c>
    </row>
    <row r="68" spans="1:23" x14ac:dyDescent="0.25">
      <c r="A68" s="2" t="s">
        <v>435</v>
      </c>
      <c r="B68" s="2">
        <v>200000000</v>
      </c>
      <c r="C68" s="2">
        <v>2018</v>
      </c>
      <c r="P68" s="2">
        <v>1780000000000</v>
      </c>
    </row>
    <row r="69" spans="1:23" x14ac:dyDescent="0.25">
      <c r="A69" s="2" t="s">
        <v>436</v>
      </c>
      <c r="B69" s="2">
        <v>300000000</v>
      </c>
      <c r="C69" s="2">
        <v>2018</v>
      </c>
      <c r="P69" s="2">
        <v>2225000000000</v>
      </c>
    </row>
    <row r="70" spans="1:23" x14ac:dyDescent="0.25">
      <c r="A70" s="2" t="s">
        <v>437</v>
      </c>
      <c r="B70" s="2">
        <v>450000000</v>
      </c>
      <c r="C70" s="2">
        <v>2018</v>
      </c>
      <c r="P70" s="2">
        <v>1700000000000</v>
      </c>
    </row>
    <row r="71" spans="1:23" x14ac:dyDescent="0.25">
      <c r="A71" s="2" t="s">
        <v>438</v>
      </c>
      <c r="B71" s="2">
        <v>100000000</v>
      </c>
      <c r="C71" s="2">
        <v>2018</v>
      </c>
      <c r="P71" s="2">
        <v>3040000000000</v>
      </c>
    </row>
    <row r="72" spans="1:23" x14ac:dyDescent="0.25">
      <c r="A72" s="2" t="s">
        <v>439</v>
      </c>
      <c r="B72" s="2">
        <v>1400000000</v>
      </c>
      <c r="C72" s="2">
        <v>2018</v>
      </c>
    </row>
    <row r="73" spans="1:23" x14ac:dyDescent="0.25">
      <c r="A73" s="2" t="s">
        <v>440</v>
      </c>
      <c r="B73" s="2">
        <v>2150000000</v>
      </c>
      <c r="C73" s="2">
        <v>2018</v>
      </c>
      <c r="E73" s="4">
        <v>2009</v>
      </c>
      <c r="F73" s="4">
        <v>2010</v>
      </c>
      <c r="G73" s="4">
        <v>2011</v>
      </c>
      <c r="H73" s="4">
        <v>2012</v>
      </c>
      <c r="I73" s="4">
        <v>2013</v>
      </c>
      <c r="J73" s="4">
        <v>2014</v>
      </c>
      <c r="K73" s="4">
        <v>2015</v>
      </c>
      <c r="L73" s="4">
        <v>2016</v>
      </c>
      <c r="M73" s="4">
        <v>2017</v>
      </c>
      <c r="N73" s="4">
        <v>2018</v>
      </c>
      <c r="O73" s="4">
        <v>2019</v>
      </c>
      <c r="P73" s="4">
        <v>2020</v>
      </c>
      <c r="Q73" s="4">
        <v>2021</v>
      </c>
      <c r="R73" s="4">
        <v>2022</v>
      </c>
      <c r="S73" s="4">
        <v>2023</v>
      </c>
      <c r="T73" s="4">
        <v>2024</v>
      </c>
      <c r="U73" s="4">
        <v>2025</v>
      </c>
      <c r="V73" s="4">
        <v>2030</v>
      </c>
      <c r="W73" s="4">
        <v>2036</v>
      </c>
    </row>
    <row r="74" spans="1:23" x14ac:dyDescent="0.25">
      <c r="A74" s="2" t="s">
        <v>448</v>
      </c>
      <c r="B74" s="2">
        <v>19000000000</v>
      </c>
      <c r="C74" s="2">
        <v>2018</v>
      </c>
      <c r="D74" t="s">
        <v>4</v>
      </c>
      <c r="E74" s="2">
        <v>182200000000</v>
      </c>
      <c r="F74">
        <f>MIN(F2:F3)</f>
        <v>10000000</v>
      </c>
      <c r="G74">
        <f>MIN(G2:G3)</f>
        <v>20000000</v>
      </c>
      <c r="H74">
        <f>MIN(H2:H4)</f>
        <v>30000000</v>
      </c>
      <c r="I74">
        <f>MIN(I2:I8)</f>
        <v>60000000</v>
      </c>
      <c r="J74">
        <f>MIN(J2:J8)</f>
        <v>105000000</v>
      </c>
      <c r="K74">
        <f>MIN(K2:K14)</f>
        <v>150000000</v>
      </c>
      <c r="L74" s="2">
        <f t="shared" ref="L74" si="0">MIN(L2:L14)</f>
        <v>200000000</v>
      </c>
      <c r="M74" s="2">
        <f>MIN(M2:M11)</f>
        <v>185800000</v>
      </c>
      <c r="N74">
        <f>MIN(N2:N21)</f>
        <v>100000000</v>
      </c>
      <c r="O74">
        <f>MIN(O2:O19)</f>
        <v>200000000</v>
      </c>
      <c r="P74">
        <f>MIN(P2:P71)</f>
        <v>400000000</v>
      </c>
      <c r="Q74" s="2">
        <f t="shared" ref="Q74:W74" si="1">MIN(Q2:Q71)</f>
        <v>3500000</v>
      </c>
      <c r="R74" s="2">
        <f t="shared" si="1"/>
        <v>838600000</v>
      </c>
      <c r="S74" s="2">
        <f t="shared" si="1"/>
        <v>2200000000</v>
      </c>
      <c r="T74" s="2">
        <f t="shared" si="1"/>
        <v>21000000000</v>
      </c>
      <c r="U74" s="2">
        <f t="shared" si="1"/>
        <v>14610000000</v>
      </c>
      <c r="V74" s="2">
        <f t="shared" si="1"/>
        <v>3600000000000</v>
      </c>
      <c r="W74" s="2">
        <f t="shared" si="1"/>
        <v>15000000000000</v>
      </c>
    </row>
    <row r="75" spans="1:23" x14ac:dyDescent="0.25">
      <c r="A75" s="2" t="s">
        <v>23</v>
      </c>
      <c r="B75" s="2">
        <v>1710400000000</v>
      </c>
      <c r="C75" s="2">
        <v>2019</v>
      </c>
      <c r="D75" t="s">
        <v>1</v>
      </c>
      <c r="E75" s="2">
        <v>182200000000</v>
      </c>
      <c r="F75">
        <f>_xlfn.QUARTILE.INC(F2:F3,1)</f>
        <v>60007500000</v>
      </c>
      <c r="G75">
        <f>_xlfn.QUARTILE.INC(G2:G3,1)</f>
        <v>77565000000</v>
      </c>
      <c r="H75">
        <f>_xlfn.QUARTILE.INC(H2:H4,1)</f>
        <v>195115000000</v>
      </c>
      <c r="I75">
        <f>_xlfn.QUARTILE.INC(I2:I8,1)</f>
        <v>247200000000</v>
      </c>
      <c r="J75">
        <f>_xlfn.QUARTILE.INC(J2:J8,1)</f>
        <v>521000000000</v>
      </c>
      <c r="K75">
        <f>_xlfn.QUARTILE.INC(K2:K14,1)</f>
        <v>1000000000</v>
      </c>
      <c r="L75" s="2">
        <f>_xlfn.QUARTILE.INC(L2:L9,1)</f>
        <v>2204250000</v>
      </c>
      <c r="M75" s="2">
        <f>_xlfn.QUARTILE.INC(M2:M11,1)</f>
        <v>551500000</v>
      </c>
      <c r="N75">
        <f>_xlfn.QUARTILE.INC(N2:N21,1)</f>
        <v>421250000</v>
      </c>
      <c r="O75">
        <f>_xlfn.QUARTILE.INC(O2:O19,1)</f>
        <v>860750000</v>
      </c>
      <c r="P75">
        <f>_xlfn.QUARTILE.INC(P2:P71,1)</f>
        <v>30175000000</v>
      </c>
      <c r="Q75" s="2">
        <f t="shared" ref="Q75:W75" si="2">_xlfn.QUARTILE.INC(Q2:Q71,1)</f>
        <v>925000000</v>
      </c>
      <c r="R75" s="2">
        <f t="shared" si="2"/>
        <v>3112500000</v>
      </c>
      <c r="S75" s="2">
        <f t="shared" si="2"/>
        <v>6080000000</v>
      </c>
      <c r="T75" s="2">
        <f t="shared" si="2"/>
        <v>27310000000</v>
      </c>
      <c r="U75" s="2">
        <f t="shared" si="2"/>
        <v>62000000000</v>
      </c>
      <c r="V75" s="2">
        <f t="shared" si="2"/>
        <v>6250000000000</v>
      </c>
      <c r="W75" s="2">
        <f t="shared" si="2"/>
        <v>15000000000000</v>
      </c>
    </row>
    <row r="76" spans="1:23" x14ac:dyDescent="0.25">
      <c r="A76" s="2" t="s">
        <v>380</v>
      </c>
      <c r="B76" s="2">
        <v>53000000000</v>
      </c>
      <c r="C76" s="2">
        <v>2019</v>
      </c>
      <c r="D76" t="s">
        <v>202</v>
      </c>
      <c r="E76" s="2">
        <v>182200000000</v>
      </c>
      <c r="F76">
        <f>MEDIAN(F2:F3)</f>
        <v>120005000000</v>
      </c>
      <c r="G76">
        <f>MEDIAN(G2:G3)</f>
        <v>155110000000</v>
      </c>
      <c r="H76">
        <f>MEDIAN(H2:H4)</f>
        <v>390200000000</v>
      </c>
      <c r="I76">
        <f>MEDIAN(I2:I8)</f>
        <v>1300000000000</v>
      </c>
      <c r="J76">
        <f>MEDIAN(J2:J8)</f>
        <v>601200000000</v>
      </c>
      <c r="K76">
        <f>MEDIAN(K2:K14)</f>
        <v>24000000000</v>
      </c>
      <c r="L76" s="2">
        <f>MEDIAN(L2:L9)</f>
        <v>88500000000</v>
      </c>
      <c r="M76" s="2">
        <f>MEDIAN(M2:M11)</f>
        <v>11750000000</v>
      </c>
      <c r="N76">
        <f>MEDIAN(N2:N21)</f>
        <v>37500000000</v>
      </c>
      <c r="O76">
        <f>MEDIAN(O2:O19)</f>
        <v>53000000000</v>
      </c>
      <c r="P76">
        <f>MEDIAN(P2:P71)</f>
        <v>250000000000</v>
      </c>
      <c r="Q76" s="2">
        <f t="shared" ref="Q76:W76" si="3">MEDIAN(Q2:Q71)</f>
        <v>1850000000</v>
      </c>
      <c r="R76" s="2">
        <f t="shared" si="3"/>
        <v>19510000000</v>
      </c>
      <c r="S76" s="2">
        <f t="shared" si="3"/>
        <v>6080000000</v>
      </c>
      <c r="T76" s="2">
        <f t="shared" si="3"/>
        <v>30000000000</v>
      </c>
      <c r="U76" s="2">
        <f t="shared" si="3"/>
        <v>210000000000</v>
      </c>
      <c r="V76" s="2">
        <f t="shared" si="3"/>
        <v>8900000000000</v>
      </c>
      <c r="W76" s="2">
        <f t="shared" si="3"/>
        <v>15000000000000</v>
      </c>
    </row>
    <row r="77" spans="1:23" x14ac:dyDescent="0.25">
      <c r="A77" s="2" t="s">
        <v>382</v>
      </c>
      <c r="B77" s="2">
        <v>1620000000000</v>
      </c>
      <c r="C77" s="2">
        <v>2019</v>
      </c>
      <c r="D77" t="s">
        <v>3</v>
      </c>
      <c r="E77" s="2">
        <v>182200000000</v>
      </c>
      <c r="F77">
        <f>_xlfn.QUARTILE.INC(F2:F3,3)</f>
        <v>180002500000</v>
      </c>
      <c r="G77">
        <f>_xlfn.QUARTILE.INC(G2:G3,3)</f>
        <v>232655000000</v>
      </c>
      <c r="H77">
        <f>_xlfn.QUARTILE.INC(H2:H4,3)</f>
        <v>2595100000000</v>
      </c>
      <c r="I77">
        <f>_xlfn.QUARTILE.INC(I2:I8,3)</f>
        <v>1600000000000</v>
      </c>
      <c r="J77">
        <f>_xlfn.QUARTILE.INC(J2:J8,3)</f>
        <v>753000000000</v>
      </c>
      <c r="K77">
        <f>_xlfn.QUARTILE.INC(K2:K14,3)</f>
        <v>100000000000</v>
      </c>
      <c r="L77" s="2">
        <f>_xlfn.QUARTILE.INC(L2:L9,3)</f>
        <v>335037500000</v>
      </c>
      <c r="M77" s="2">
        <f>_xlfn.QUARTILE.INC(M2:M11,3)</f>
        <v>188652500000</v>
      </c>
      <c r="N77">
        <f>_xlfn.QUARTILE.INC(N2:N21,3)</f>
        <v>149790000000</v>
      </c>
      <c r="O77">
        <f>_xlfn.QUARTILE.INC(O2:O19,3)</f>
        <v>298070000000</v>
      </c>
      <c r="P77">
        <f>_xlfn.QUARTILE.INC(P2:P71,3)</f>
        <v>1760000000000</v>
      </c>
      <c r="Q77" s="2">
        <f t="shared" ref="Q77:W77" si="4">_xlfn.QUARTILE.INC(Q2:Q71,3)</f>
        <v>37500000000</v>
      </c>
      <c r="R77" s="2">
        <f>_xlfn.QUARTILE.INC(R2:R25,3)</f>
        <v>300000000000</v>
      </c>
      <c r="S77" s="2">
        <f t="shared" si="4"/>
        <v>27500000000</v>
      </c>
      <c r="T77" s="2">
        <f t="shared" si="4"/>
        <v>1599000000000</v>
      </c>
      <c r="U77" s="2">
        <f>_xlfn.QUARTILE.INC(U2:U24,3)</f>
        <v>2400000000000</v>
      </c>
      <c r="V77" s="2">
        <f t="shared" si="4"/>
        <v>11550000000000</v>
      </c>
      <c r="W77" s="2">
        <f t="shared" si="4"/>
        <v>15000000000000</v>
      </c>
    </row>
    <row r="78" spans="1:23" x14ac:dyDescent="0.25">
      <c r="A78" s="2" t="s">
        <v>393</v>
      </c>
      <c r="B78" s="2">
        <v>97000000000</v>
      </c>
      <c r="C78" s="2">
        <v>2019</v>
      </c>
      <c r="D78" t="s">
        <v>0</v>
      </c>
      <c r="E78" s="2">
        <v>182200000000</v>
      </c>
      <c r="F78">
        <f>MAX(F2:F3)</f>
        <v>240000000000</v>
      </c>
      <c r="G78">
        <f>MAX(G2:G3)</f>
        <v>310200000000</v>
      </c>
      <c r="H78">
        <f>MAX(H2:H4)</f>
        <v>4800000000000</v>
      </c>
      <c r="I78">
        <f>MAX(I2:I8)</f>
        <v>1900000000000</v>
      </c>
      <c r="J78">
        <f>MAX(J2:J8)</f>
        <v>1150000000000</v>
      </c>
      <c r="K78">
        <f>MAX(K2:K14)</f>
        <v>743100000000</v>
      </c>
      <c r="L78" s="2">
        <f>MAX(L2:L9)</f>
        <v>917200000000</v>
      </c>
      <c r="M78" s="2">
        <f>MAX(M2:M11)</f>
        <v>1130100000000</v>
      </c>
      <c r="N78">
        <f>MAX(N2:N21)</f>
        <v>1391000000000</v>
      </c>
      <c r="O78">
        <f>MAX(O2:O19)</f>
        <v>1710400000000</v>
      </c>
      <c r="P78">
        <f>MAX(P2:P71)</f>
        <v>14400000000000</v>
      </c>
      <c r="Q78" s="2">
        <f t="shared" ref="Q78:W78" si="5">MAX(Q2:Q71)</f>
        <v>315000000000</v>
      </c>
      <c r="R78" s="2">
        <f t="shared" si="5"/>
        <v>14400000000000</v>
      </c>
      <c r="S78" s="2">
        <f t="shared" si="5"/>
        <v>27500000000</v>
      </c>
      <c r="T78" s="2">
        <f t="shared" si="5"/>
        <v>1599300000000</v>
      </c>
      <c r="U78" s="2">
        <f t="shared" si="5"/>
        <v>13000000000000</v>
      </c>
      <c r="V78" s="2">
        <f t="shared" si="5"/>
        <v>14200000000000</v>
      </c>
      <c r="W78" s="2">
        <f t="shared" si="5"/>
        <v>15000000000000</v>
      </c>
    </row>
    <row r="79" spans="1:23" x14ac:dyDescent="0.25">
      <c r="A79" s="2" t="s">
        <v>396</v>
      </c>
      <c r="B79" s="2">
        <v>1043000000</v>
      </c>
      <c r="C79" s="2">
        <v>2019</v>
      </c>
    </row>
    <row r="80" spans="1:23" x14ac:dyDescent="0.25">
      <c r="A80" s="2" t="s">
        <v>34</v>
      </c>
      <c r="B80" s="2">
        <v>947290000000</v>
      </c>
      <c r="C80" s="2">
        <v>2019</v>
      </c>
    </row>
    <row r="81" spans="1:3" x14ac:dyDescent="0.25">
      <c r="A81" s="2" t="s">
        <v>400</v>
      </c>
      <c r="B81" s="2">
        <v>200000000000</v>
      </c>
      <c r="C81" s="2">
        <v>2019</v>
      </c>
    </row>
    <row r="82" spans="1:3" x14ac:dyDescent="0.25">
      <c r="A82" s="2" t="s">
        <v>23</v>
      </c>
      <c r="B82" s="2">
        <v>330760000000</v>
      </c>
      <c r="C82" s="2">
        <v>2019</v>
      </c>
    </row>
    <row r="83" spans="1:3" x14ac:dyDescent="0.25">
      <c r="A83" s="2" t="s">
        <v>382</v>
      </c>
      <c r="B83" s="2">
        <v>330760000000</v>
      </c>
      <c r="C83" s="2">
        <v>2019</v>
      </c>
    </row>
    <row r="84" spans="1:3" x14ac:dyDescent="0.25">
      <c r="A84" s="2" t="s">
        <v>157</v>
      </c>
      <c r="B84" s="2">
        <v>200000000</v>
      </c>
      <c r="C84" s="2">
        <v>2019</v>
      </c>
    </row>
    <row r="85" spans="1:3" x14ac:dyDescent="0.25">
      <c r="A85" s="2" t="s">
        <v>435</v>
      </c>
      <c r="B85" s="2">
        <v>400000000</v>
      </c>
      <c r="C85" s="2">
        <v>2019</v>
      </c>
    </row>
    <row r="86" spans="1:3" x14ac:dyDescent="0.25">
      <c r="A86" s="2" t="s">
        <v>436</v>
      </c>
      <c r="B86" s="2">
        <v>500000000</v>
      </c>
      <c r="C86" s="2">
        <v>2019</v>
      </c>
    </row>
    <row r="87" spans="1:3" x14ac:dyDescent="0.25">
      <c r="A87" s="2" t="s">
        <v>437</v>
      </c>
      <c r="B87" s="2">
        <v>800000000</v>
      </c>
      <c r="C87" s="2">
        <v>2019</v>
      </c>
    </row>
    <row r="88" spans="1:3" x14ac:dyDescent="0.25">
      <c r="A88" s="2" t="s">
        <v>438</v>
      </c>
      <c r="B88" s="2">
        <v>400000000</v>
      </c>
      <c r="C88" s="2">
        <v>2019</v>
      </c>
    </row>
    <row r="89" spans="1:3" x14ac:dyDescent="0.25">
      <c r="A89" s="2" t="s">
        <v>439</v>
      </c>
      <c r="B89" s="2">
        <v>1750000000</v>
      </c>
      <c r="C89" s="2">
        <v>2019</v>
      </c>
    </row>
    <row r="90" spans="1:3" x14ac:dyDescent="0.25">
      <c r="A90" s="2" t="s">
        <v>440</v>
      </c>
      <c r="B90" s="2">
        <v>2500000000</v>
      </c>
      <c r="C90" s="2">
        <v>2019</v>
      </c>
    </row>
    <row r="91" spans="1:3" x14ac:dyDescent="0.25">
      <c r="A91" s="2" t="s">
        <v>454</v>
      </c>
      <c r="B91" s="2">
        <v>195000000000</v>
      </c>
      <c r="C91" s="2">
        <v>2019</v>
      </c>
    </row>
    <row r="92" spans="1:3" x14ac:dyDescent="0.25">
      <c r="A92" s="2" t="s">
        <v>456</v>
      </c>
      <c r="B92" s="2">
        <v>53000000000</v>
      </c>
      <c r="C92" s="2">
        <v>2019</v>
      </c>
    </row>
    <row r="93" spans="1:3" x14ac:dyDescent="0.25">
      <c r="A93" s="2" t="s">
        <v>372</v>
      </c>
      <c r="B93" s="2">
        <v>110000000000</v>
      </c>
      <c r="C93" s="2">
        <v>2020</v>
      </c>
    </row>
    <row r="94" spans="1:3" x14ac:dyDescent="0.25">
      <c r="A94" s="2" t="s">
        <v>23</v>
      </c>
      <c r="B94" s="2">
        <v>7100000000000</v>
      </c>
      <c r="C94" s="2">
        <v>2020</v>
      </c>
    </row>
    <row r="95" spans="1:3" x14ac:dyDescent="0.25">
      <c r="A95" s="2" t="s">
        <v>373</v>
      </c>
      <c r="B95" s="2">
        <v>8900000000000</v>
      </c>
      <c r="C95" s="2">
        <v>2020</v>
      </c>
    </row>
    <row r="96" spans="1:3" x14ac:dyDescent="0.25">
      <c r="A96" s="2" t="s">
        <v>23</v>
      </c>
      <c r="B96" s="2">
        <v>7100000000000</v>
      </c>
      <c r="C96" s="2">
        <v>2020</v>
      </c>
    </row>
    <row r="97" spans="1:3" x14ac:dyDescent="0.25">
      <c r="A97" s="2" t="s">
        <v>23</v>
      </c>
      <c r="B97" s="2">
        <v>110000000000</v>
      </c>
      <c r="C97" s="2">
        <v>2020</v>
      </c>
    </row>
    <row r="98" spans="1:3" x14ac:dyDescent="0.25">
      <c r="A98" s="2" t="s">
        <v>381</v>
      </c>
      <c r="B98" s="2">
        <v>60000000000</v>
      </c>
      <c r="C98" s="2">
        <v>2020</v>
      </c>
    </row>
    <row r="99" spans="1:3" x14ac:dyDescent="0.25">
      <c r="A99" s="2" t="s">
        <v>34</v>
      </c>
      <c r="B99" s="2">
        <v>267000000000</v>
      </c>
      <c r="C99" s="2">
        <v>2020</v>
      </c>
    </row>
    <row r="100" spans="1:3" x14ac:dyDescent="0.25">
      <c r="A100" s="2" t="s">
        <v>392</v>
      </c>
      <c r="B100" s="2">
        <v>19000000000</v>
      </c>
      <c r="C100" s="2">
        <v>2020</v>
      </c>
    </row>
    <row r="101" spans="1:3" x14ac:dyDescent="0.25">
      <c r="A101" s="2" t="s">
        <v>27</v>
      </c>
      <c r="B101" s="2">
        <v>60000000000</v>
      </c>
      <c r="C101" s="2">
        <v>2020</v>
      </c>
    </row>
    <row r="102" spans="1:3" x14ac:dyDescent="0.25">
      <c r="A102" s="2" t="s">
        <v>396</v>
      </c>
      <c r="B102" s="2">
        <v>1331000000</v>
      </c>
      <c r="C102" s="2">
        <v>2020</v>
      </c>
    </row>
    <row r="103" spans="1:3" x14ac:dyDescent="0.25">
      <c r="A103" s="2" t="s">
        <v>398</v>
      </c>
      <c r="B103" s="2">
        <v>10000000000</v>
      </c>
      <c r="C103" s="2">
        <v>2020</v>
      </c>
    </row>
    <row r="104" spans="1:3" x14ac:dyDescent="0.25">
      <c r="A104" s="2" t="s">
        <v>373</v>
      </c>
      <c r="B104" s="2">
        <v>3040000000000</v>
      </c>
      <c r="C104" s="2">
        <v>2020</v>
      </c>
    </row>
    <row r="105" spans="1:3" x14ac:dyDescent="0.25">
      <c r="A105" s="2" t="s">
        <v>400</v>
      </c>
      <c r="B105" s="2">
        <v>250000000000</v>
      </c>
      <c r="C105" s="2">
        <v>2020</v>
      </c>
    </row>
    <row r="106" spans="1:3" x14ac:dyDescent="0.25">
      <c r="A106" s="2" t="s">
        <v>401</v>
      </c>
      <c r="B106" s="2">
        <v>6000000000</v>
      </c>
      <c r="C106" s="2">
        <v>2020</v>
      </c>
    </row>
    <row r="107" spans="1:3" x14ac:dyDescent="0.25">
      <c r="A107" s="2" t="s">
        <v>402</v>
      </c>
      <c r="B107" s="2">
        <v>7000000000</v>
      </c>
      <c r="C107" s="2">
        <v>2020</v>
      </c>
    </row>
    <row r="108" spans="1:3" x14ac:dyDescent="0.25">
      <c r="A108" s="2" t="s">
        <v>403</v>
      </c>
      <c r="B108" s="2">
        <v>10000000000</v>
      </c>
      <c r="C108" s="2">
        <v>2020</v>
      </c>
    </row>
    <row r="109" spans="1:3" x14ac:dyDescent="0.25">
      <c r="A109" s="2" t="s">
        <v>404</v>
      </c>
      <c r="B109" s="2">
        <v>33000000000</v>
      </c>
      <c r="C109" s="2">
        <v>2020</v>
      </c>
    </row>
    <row r="110" spans="1:3" x14ac:dyDescent="0.25">
      <c r="A110" s="2" t="s">
        <v>405</v>
      </c>
      <c r="B110" s="2">
        <v>49000000000</v>
      </c>
      <c r="C110" s="2">
        <v>2020</v>
      </c>
    </row>
    <row r="111" spans="1:3" x14ac:dyDescent="0.25">
      <c r="A111" s="2" t="s">
        <v>406</v>
      </c>
      <c r="B111" s="2">
        <v>1700000000000</v>
      </c>
      <c r="C111" s="2">
        <v>2020</v>
      </c>
    </row>
    <row r="112" spans="1:3" x14ac:dyDescent="0.25">
      <c r="A112" s="2" t="s">
        <v>23</v>
      </c>
      <c r="B112" s="2">
        <v>457290000000</v>
      </c>
      <c r="C112" s="2">
        <v>2020</v>
      </c>
    </row>
    <row r="113" spans="1:3" x14ac:dyDescent="0.25">
      <c r="A113" s="2" t="s">
        <v>408</v>
      </c>
      <c r="B113" s="2">
        <v>10500000000</v>
      </c>
      <c r="C113" s="2">
        <v>2020</v>
      </c>
    </row>
    <row r="114" spans="1:3" x14ac:dyDescent="0.25">
      <c r="A114" s="2" t="s">
        <v>23</v>
      </c>
      <c r="B114" s="2">
        <v>14400000000000</v>
      </c>
      <c r="C114" s="2">
        <v>2020</v>
      </c>
    </row>
    <row r="115" spans="1:3" x14ac:dyDescent="0.25">
      <c r="A115" s="2" t="s">
        <v>23</v>
      </c>
      <c r="B115" s="2">
        <v>8900000000000</v>
      </c>
      <c r="C115" s="2">
        <v>2020</v>
      </c>
    </row>
    <row r="116" spans="1:3" x14ac:dyDescent="0.25">
      <c r="A116" s="2" t="s">
        <v>382</v>
      </c>
      <c r="B116" s="2">
        <v>457290000000</v>
      </c>
      <c r="C116" s="2">
        <v>2020</v>
      </c>
    </row>
    <row r="117" spans="1:3" x14ac:dyDescent="0.25">
      <c r="A117" s="2" t="s">
        <v>420</v>
      </c>
      <c r="B117" s="2">
        <v>470000000</v>
      </c>
      <c r="C117" s="2">
        <v>2020</v>
      </c>
    </row>
    <row r="118" spans="1:3" x14ac:dyDescent="0.25">
      <c r="A118" s="2" t="s">
        <v>23</v>
      </c>
      <c r="B118" s="2">
        <v>948000000000</v>
      </c>
      <c r="C118" s="2">
        <v>2020</v>
      </c>
    </row>
    <row r="119" spans="1:3" x14ac:dyDescent="0.25">
      <c r="A119" s="2" t="s">
        <v>419</v>
      </c>
      <c r="B119" s="2">
        <v>1500000000000</v>
      </c>
      <c r="C119" s="2">
        <v>2020</v>
      </c>
    </row>
    <row r="120" spans="1:3" x14ac:dyDescent="0.25">
      <c r="A120" s="2" t="s">
        <v>422</v>
      </c>
      <c r="B120" s="2">
        <v>10500000000</v>
      </c>
      <c r="C120" s="2">
        <v>2020</v>
      </c>
    </row>
    <row r="121" spans="1:3" x14ac:dyDescent="0.25">
      <c r="A121" s="2" t="s">
        <v>427</v>
      </c>
      <c r="B121" s="2">
        <v>2000000000000</v>
      </c>
      <c r="C121" s="2">
        <v>2020</v>
      </c>
    </row>
    <row r="122" spans="1:3" x14ac:dyDescent="0.25">
      <c r="A122" s="2" t="s">
        <v>428</v>
      </c>
      <c r="B122" s="2">
        <v>1700000000000</v>
      </c>
      <c r="C122" s="2">
        <v>2020</v>
      </c>
    </row>
    <row r="123" spans="1:3" x14ac:dyDescent="0.25">
      <c r="A123" s="2" t="s">
        <v>430</v>
      </c>
      <c r="B123" s="2">
        <v>8900000000000</v>
      </c>
      <c r="C123" s="2">
        <v>2020</v>
      </c>
    </row>
    <row r="124" spans="1:3" x14ac:dyDescent="0.25">
      <c r="A124" s="2" t="s">
        <v>323</v>
      </c>
      <c r="B124" s="2">
        <v>40000000000</v>
      </c>
      <c r="C124" s="2">
        <v>2020</v>
      </c>
    </row>
    <row r="125" spans="1:3" x14ac:dyDescent="0.25">
      <c r="A125" s="2" t="s">
        <v>23</v>
      </c>
      <c r="B125" s="2">
        <v>3040000000000</v>
      </c>
      <c r="C125" s="2">
        <v>2020</v>
      </c>
    </row>
    <row r="126" spans="1:3" x14ac:dyDescent="0.25">
      <c r="A126" s="2" t="s">
        <v>432</v>
      </c>
      <c r="B126" s="2">
        <v>30700000000</v>
      </c>
      <c r="C126" s="2">
        <v>2020</v>
      </c>
    </row>
    <row r="127" spans="1:3" x14ac:dyDescent="0.25">
      <c r="A127" s="2" t="s">
        <v>382</v>
      </c>
      <c r="B127" s="2">
        <v>8900000000000</v>
      </c>
      <c r="C127" s="2">
        <v>2020</v>
      </c>
    </row>
    <row r="128" spans="1:3" x14ac:dyDescent="0.25">
      <c r="A128" s="2" t="s">
        <v>418</v>
      </c>
      <c r="B128" s="2">
        <v>5500000000000</v>
      </c>
      <c r="C128" s="2">
        <v>2020</v>
      </c>
    </row>
    <row r="129" spans="1:3" x14ac:dyDescent="0.25">
      <c r="A129" s="2" t="s">
        <v>23</v>
      </c>
      <c r="B129" s="2">
        <v>8900000000000</v>
      </c>
      <c r="C129" s="2">
        <v>2020</v>
      </c>
    </row>
    <row r="130" spans="1:3" x14ac:dyDescent="0.25">
      <c r="A130" s="2" t="s">
        <v>157</v>
      </c>
      <c r="B130" s="2">
        <v>400000000</v>
      </c>
      <c r="C130" s="2">
        <v>2020</v>
      </c>
    </row>
    <row r="131" spans="1:3" x14ac:dyDescent="0.25">
      <c r="A131" s="2" t="s">
        <v>435</v>
      </c>
      <c r="B131" s="2">
        <v>700000000</v>
      </c>
      <c r="C131" s="2">
        <v>2020</v>
      </c>
    </row>
    <row r="132" spans="1:3" x14ac:dyDescent="0.25">
      <c r="A132" s="2" t="s">
        <v>436</v>
      </c>
      <c r="B132" s="2">
        <v>900000000</v>
      </c>
      <c r="C132" s="2">
        <v>2020</v>
      </c>
    </row>
    <row r="133" spans="1:3" x14ac:dyDescent="0.25">
      <c r="A133" s="2" t="s">
        <v>437</v>
      </c>
      <c r="B133" s="2">
        <v>1200000000</v>
      </c>
      <c r="C133" s="2">
        <v>2020</v>
      </c>
    </row>
    <row r="134" spans="1:3" x14ac:dyDescent="0.25">
      <c r="A134" s="2" t="s">
        <v>438</v>
      </c>
      <c r="B134" s="2">
        <v>800000000</v>
      </c>
      <c r="C134" s="2">
        <v>2020</v>
      </c>
    </row>
    <row r="135" spans="1:3" x14ac:dyDescent="0.25">
      <c r="A135" s="2" t="s">
        <v>439</v>
      </c>
      <c r="B135" s="2">
        <v>2200000000</v>
      </c>
      <c r="C135" s="2">
        <v>2020</v>
      </c>
    </row>
    <row r="136" spans="1:3" x14ac:dyDescent="0.25">
      <c r="A136" s="2" t="s">
        <v>440</v>
      </c>
      <c r="B136" s="2">
        <v>3100000000</v>
      </c>
      <c r="C136" s="2">
        <v>2020</v>
      </c>
    </row>
    <row r="137" spans="1:3" x14ac:dyDescent="0.25">
      <c r="A137" s="2" t="s">
        <v>373</v>
      </c>
      <c r="B137" s="2">
        <v>1700000000000</v>
      </c>
      <c r="C137" s="2">
        <v>2020</v>
      </c>
    </row>
    <row r="138" spans="1:3" x14ac:dyDescent="0.25">
      <c r="A138" s="2" t="s">
        <v>428</v>
      </c>
      <c r="B138" s="2">
        <v>1700000000000</v>
      </c>
      <c r="C138" s="2">
        <v>2020</v>
      </c>
    </row>
    <row r="139" spans="1:3" x14ac:dyDescent="0.25">
      <c r="A139" s="2" t="s">
        <v>442</v>
      </c>
      <c r="B139" s="2">
        <v>30000000000</v>
      </c>
      <c r="C139" s="2">
        <v>2020</v>
      </c>
    </row>
    <row r="140" spans="1:3" x14ac:dyDescent="0.25">
      <c r="A140" s="2" t="s">
        <v>373</v>
      </c>
      <c r="B140" s="2">
        <v>7100000000000</v>
      </c>
      <c r="C140" s="2">
        <v>2020</v>
      </c>
    </row>
    <row r="141" spans="1:3" x14ac:dyDescent="0.25">
      <c r="A141" s="2" t="s">
        <v>382</v>
      </c>
      <c r="B141" s="2">
        <v>1700000000000</v>
      </c>
      <c r="C141" s="2">
        <v>2020</v>
      </c>
    </row>
    <row r="142" spans="1:3" x14ac:dyDescent="0.25">
      <c r="A142" s="2" t="s">
        <v>443</v>
      </c>
      <c r="B142" s="2">
        <v>79000000000</v>
      </c>
      <c r="C142" s="2">
        <v>2020</v>
      </c>
    </row>
    <row r="143" spans="1:3" x14ac:dyDescent="0.25">
      <c r="A143" s="2" t="s">
        <v>374</v>
      </c>
      <c r="B143" s="2">
        <v>173000000000</v>
      </c>
      <c r="C143" s="2">
        <v>2020</v>
      </c>
    </row>
    <row r="144" spans="1:3" x14ac:dyDescent="0.25">
      <c r="A144" s="2" t="s">
        <v>198</v>
      </c>
      <c r="B144" s="2">
        <v>117000000000</v>
      </c>
      <c r="C144" s="2">
        <v>2020</v>
      </c>
    </row>
    <row r="145" spans="1:3" x14ac:dyDescent="0.25">
      <c r="A145" s="2" t="s">
        <v>406</v>
      </c>
      <c r="B145" s="2">
        <v>2000000000000</v>
      </c>
      <c r="C145" s="2">
        <v>2020</v>
      </c>
    </row>
    <row r="146" spans="1:3" x14ac:dyDescent="0.25">
      <c r="A146" s="2" t="s">
        <v>445</v>
      </c>
      <c r="B146" s="2">
        <v>250000000000</v>
      </c>
      <c r="C146" s="2">
        <v>2020</v>
      </c>
    </row>
    <row r="147" spans="1:3" x14ac:dyDescent="0.25">
      <c r="A147" s="2" t="s">
        <v>446</v>
      </c>
      <c r="B147" s="2">
        <v>110000000000</v>
      </c>
      <c r="C147" s="2">
        <v>2020</v>
      </c>
    </row>
    <row r="148" spans="1:3" x14ac:dyDescent="0.25">
      <c r="A148" s="2" t="s">
        <v>373</v>
      </c>
      <c r="B148" s="2">
        <v>110000000000</v>
      </c>
      <c r="C148" s="2">
        <v>2020</v>
      </c>
    </row>
    <row r="149" spans="1:3" x14ac:dyDescent="0.25">
      <c r="A149" s="2" t="s">
        <v>419</v>
      </c>
      <c r="B149" s="2">
        <v>7000000000000</v>
      </c>
      <c r="C149" s="2">
        <v>2020</v>
      </c>
    </row>
    <row r="150" spans="1:3" x14ac:dyDescent="0.25">
      <c r="A150" s="2" t="s">
        <v>449</v>
      </c>
      <c r="B150" s="2">
        <v>34000000000</v>
      </c>
      <c r="C150" s="2">
        <v>2020</v>
      </c>
    </row>
    <row r="151" spans="1:3" x14ac:dyDescent="0.25">
      <c r="A151" s="2" t="s">
        <v>455</v>
      </c>
      <c r="B151" s="2">
        <v>60000000000</v>
      </c>
      <c r="C151" s="2">
        <v>2020</v>
      </c>
    </row>
    <row r="152" spans="1:3" x14ac:dyDescent="0.25">
      <c r="A152" s="2" t="s">
        <v>23</v>
      </c>
      <c r="B152" s="2">
        <v>267000000000</v>
      </c>
      <c r="C152" s="2">
        <v>2020</v>
      </c>
    </row>
    <row r="153" spans="1:3" x14ac:dyDescent="0.25">
      <c r="A153" s="2" t="s">
        <v>457</v>
      </c>
      <c r="B153" s="2">
        <v>34000000000</v>
      </c>
      <c r="C153" s="2">
        <v>2020</v>
      </c>
    </row>
    <row r="154" spans="1:3" x14ac:dyDescent="0.25">
      <c r="A154" s="2" t="s">
        <v>23</v>
      </c>
      <c r="B154" s="2">
        <v>25000000000</v>
      </c>
      <c r="C154" s="2">
        <v>2020</v>
      </c>
    </row>
    <row r="155" spans="1:3" x14ac:dyDescent="0.25">
      <c r="A155" s="2" t="s">
        <v>458</v>
      </c>
      <c r="B155" s="2">
        <v>890000000000</v>
      </c>
      <c r="C155" s="2">
        <v>2020</v>
      </c>
    </row>
    <row r="156" spans="1:3" x14ac:dyDescent="0.25">
      <c r="A156" s="2" t="s">
        <v>460</v>
      </c>
      <c r="B156" s="2">
        <v>890000000000</v>
      </c>
      <c r="C156" s="2">
        <v>2020</v>
      </c>
    </row>
    <row r="157" spans="1:3" x14ac:dyDescent="0.25">
      <c r="A157" s="2" t="s">
        <v>461</v>
      </c>
      <c r="B157" s="2">
        <v>890000000000</v>
      </c>
      <c r="C157" s="2">
        <v>2020</v>
      </c>
    </row>
    <row r="158" spans="1:3" x14ac:dyDescent="0.25">
      <c r="A158" s="2" t="s">
        <v>462</v>
      </c>
      <c r="B158" s="2">
        <v>890000000000</v>
      </c>
      <c r="C158" s="2">
        <v>2020</v>
      </c>
    </row>
    <row r="159" spans="1:3" x14ac:dyDescent="0.25">
      <c r="A159" s="2" t="s">
        <v>61</v>
      </c>
      <c r="B159" s="2">
        <v>1780000000000</v>
      </c>
      <c r="C159" s="2">
        <v>2020</v>
      </c>
    </row>
    <row r="160" spans="1:3" x14ac:dyDescent="0.25">
      <c r="A160" s="2" t="s">
        <v>459</v>
      </c>
      <c r="B160" s="2">
        <v>2225000000000</v>
      </c>
      <c r="C160" s="2">
        <v>2020</v>
      </c>
    </row>
    <row r="161" spans="1:3" x14ac:dyDescent="0.25">
      <c r="A161" s="2" t="s">
        <v>466</v>
      </c>
      <c r="B161" s="2">
        <v>1700000000000</v>
      </c>
      <c r="C161" s="2">
        <v>2020</v>
      </c>
    </row>
    <row r="162" spans="1:3" x14ac:dyDescent="0.25">
      <c r="A162" s="2" t="s">
        <v>469</v>
      </c>
      <c r="B162" s="2">
        <v>3040000000000</v>
      </c>
      <c r="C162" s="2">
        <v>2020</v>
      </c>
    </row>
    <row r="163" spans="1:3" x14ac:dyDescent="0.25">
      <c r="A163" s="2" t="s">
        <v>23</v>
      </c>
      <c r="B163" s="2">
        <v>123000000000</v>
      </c>
      <c r="C163" s="2">
        <v>2021</v>
      </c>
    </row>
    <row r="164" spans="1:3" x14ac:dyDescent="0.25">
      <c r="A164" s="2" t="s">
        <v>396</v>
      </c>
      <c r="B164" s="2">
        <v>1644000000</v>
      </c>
      <c r="C164" s="2">
        <v>2021</v>
      </c>
    </row>
    <row r="165" spans="1:3" x14ac:dyDescent="0.25">
      <c r="A165" s="2" t="s">
        <v>400</v>
      </c>
      <c r="B165" s="2">
        <v>315000000000</v>
      </c>
      <c r="C165" s="2">
        <v>2021</v>
      </c>
    </row>
    <row r="166" spans="1:3" x14ac:dyDescent="0.25">
      <c r="A166" s="2" t="s">
        <v>431</v>
      </c>
      <c r="B166" s="2">
        <v>3500000</v>
      </c>
      <c r="C166" s="2">
        <v>2021</v>
      </c>
    </row>
    <row r="167" spans="1:3" x14ac:dyDescent="0.25">
      <c r="A167" s="2" t="s">
        <v>157</v>
      </c>
      <c r="B167" s="2">
        <v>700000000</v>
      </c>
      <c r="C167" s="2">
        <v>2021</v>
      </c>
    </row>
    <row r="168" spans="1:3" x14ac:dyDescent="0.25">
      <c r="A168" s="2" t="s">
        <v>435</v>
      </c>
      <c r="B168" s="2">
        <v>1000000000</v>
      </c>
      <c r="C168" s="2">
        <v>2021</v>
      </c>
    </row>
    <row r="169" spans="1:3" x14ac:dyDescent="0.25">
      <c r="A169" s="2" t="s">
        <v>436</v>
      </c>
      <c r="B169" s="2">
        <v>1400000000</v>
      </c>
      <c r="C169" s="2">
        <v>2021</v>
      </c>
    </row>
    <row r="170" spans="1:3" x14ac:dyDescent="0.25">
      <c r="A170" s="2" t="s">
        <v>437</v>
      </c>
      <c r="B170" s="2">
        <v>1900000000</v>
      </c>
      <c r="C170" s="2">
        <v>2021</v>
      </c>
    </row>
    <row r="171" spans="1:3" x14ac:dyDescent="0.25">
      <c r="A171" s="2" t="s">
        <v>438</v>
      </c>
      <c r="B171" s="2">
        <v>1800000000</v>
      </c>
      <c r="C171" s="2">
        <v>2021</v>
      </c>
    </row>
    <row r="172" spans="1:3" x14ac:dyDescent="0.25">
      <c r="A172" s="2" t="s">
        <v>439</v>
      </c>
      <c r="B172" s="2">
        <v>3000000000</v>
      </c>
      <c r="C172" s="2">
        <v>2021</v>
      </c>
    </row>
    <row r="173" spans="1:3" x14ac:dyDescent="0.25">
      <c r="A173" s="2" t="s">
        <v>440</v>
      </c>
      <c r="B173" s="2">
        <v>4000000000</v>
      </c>
      <c r="C173" s="2">
        <v>2021</v>
      </c>
    </row>
    <row r="174" spans="1:3" x14ac:dyDescent="0.25">
      <c r="A174" s="2" t="s">
        <v>446</v>
      </c>
      <c r="B174" s="2">
        <v>123890000000</v>
      </c>
      <c r="C174" s="2">
        <v>2021</v>
      </c>
    </row>
    <row r="175" spans="1:3" x14ac:dyDescent="0.25">
      <c r="A175" s="2" t="s">
        <v>373</v>
      </c>
      <c r="B175" s="2">
        <v>123890000000</v>
      </c>
      <c r="C175" s="2">
        <v>2021</v>
      </c>
    </row>
    <row r="176" spans="1:3" x14ac:dyDescent="0.25">
      <c r="A176" s="2" t="s">
        <v>450</v>
      </c>
      <c r="B176" s="2">
        <v>380000000</v>
      </c>
      <c r="C176" s="2">
        <v>2021</v>
      </c>
    </row>
    <row r="177" spans="1:3" x14ac:dyDescent="0.25">
      <c r="A177" s="2" t="s">
        <v>451</v>
      </c>
      <c r="B177" s="2">
        <v>10000000</v>
      </c>
      <c r="C177" s="2">
        <v>2021</v>
      </c>
    </row>
    <row r="178" spans="1:3" x14ac:dyDescent="0.25">
      <c r="A178" s="2" t="s">
        <v>453</v>
      </c>
      <c r="B178" s="2">
        <v>9000000000</v>
      </c>
      <c r="C178" s="2">
        <v>2021</v>
      </c>
    </row>
    <row r="179" spans="1:3" x14ac:dyDescent="0.25">
      <c r="A179" s="2" t="s">
        <v>386</v>
      </c>
      <c r="B179" s="2">
        <v>14400000000000</v>
      </c>
      <c r="C179" s="2">
        <v>2022</v>
      </c>
    </row>
    <row r="180" spans="1:3" x14ac:dyDescent="0.25">
      <c r="A180" s="2" t="s">
        <v>23</v>
      </c>
      <c r="B180" s="2">
        <v>561000000000</v>
      </c>
      <c r="C180" s="2">
        <v>2022</v>
      </c>
    </row>
    <row r="181" spans="1:3" x14ac:dyDescent="0.25">
      <c r="A181" s="2" t="s">
        <v>389</v>
      </c>
      <c r="B181" s="2">
        <v>17000000000</v>
      </c>
      <c r="C181" s="2">
        <v>2022</v>
      </c>
    </row>
    <row r="182" spans="1:3" x14ac:dyDescent="0.25">
      <c r="A182" s="2" t="s">
        <v>390</v>
      </c>
      <c r="B182" s="2">
        <v>21000000000</v>
      </c>
      <c r="C182" s="2">
        <v>2022</v>
      </c>
    </row>
    <row r="183" spans="1:3" x14ac:dyDescent="0.25">
      <c r="A183" s="2" t="s">
        <v>61</v>
      </c>
      <c r="B183" s="2">
        <v>176000000000</v>
      </c>
      <c r="C183" s="2">
        <v>2022</v>
      </c>
    </row>
    <row r="184" spans="1:3" x14ac:dyDescent="0.25">
      <c r="A184" s="2" t="s">
        <v>391</v>
      </c>
      <c r="B184" s="2">
        <v>213000000000</v>
      </c>
      <c r="C184" s="2">
        <v>2022</v>
      </c>
    </row>
    <row r="185" spans="1:3" x14ac:dyDescent="0.25">
      <c r="A185" s="2" t="s">
        <v>23</v>
      </c>
      <c r="B185" s="2">
        <v>561040000000</v>
      </c>
      <c r="C185" s="2">
        <v>2022</v>
      </c>
    </row>
    <row r="186" spans="1:3" x14ac:dyDescent="0.25">
      <c r="A186" s="2" t="s">
        <v>409</v>
      </c>
      <c r="B186" s="2">
        <v>18020000000</v>
      </c>
      <c r="C186" s="2">
        <v>2022</v>
      </c>
    </row>
    <row r="187" spans="1:3" x14ac:dyDescent="0.25">
      <c r="A187" s="2" t="s">
        <v>410</v>
      </c>
      <c r="B187" s="2">
        <v>838600000</v>
      </c>
      <c r="C187" s="2">
        <v>2022</v>
      </c>
    </row>
    <row r="188" spans="1:3" x14ac:dyDescent="0.25">
      <c r="A188" s="2" t="s">
        <v>27</v>
      </c>
      <c r="B188" s="2">
        <v>78000000000</v>
      </c>
      <c r="C188" s="2">
        <v>2022</v>
      </c>
    </row>
    <row r="189" spans="1:3" x14ac:dyDescent="0.25">
      <c r="A189" s="2" t="s">
        <v>131</v>
      </c>
      <c r="B189" s="2">
        <v>78000000000</v>
      </c>
      <c r="C189" s="2">
        <v>2022</v>
      </c>
    </row>
    <row r="190" spans="1:3" x14ac:dyDescent="0.25">
      <c r="A190" s="2" t="s">
        <v>423</v>
      </c>
      <c r="B190" s="2">
        <v>18020000000</v>
      </c>
      <c r="C190" s="2">
        <v>2022</v>
      </c>
    </row>
    <row r="191" spans="1:3" x14ac:dyDescent="0.25">
      <c r="A191" s="2" t="s">
        <v>424</v>
      </c>
      <c r="B191" s="2">
        <v>838600000</v>
      </c>
      <c r="C191" s="2">
        <v>2022</v>
      </c>
    </row>
    <row r="192" spans="1:3" x14ac:dyDescent="0.25">
      <c r="A192" s="2" t="s">
        <v>23</v>
      </c>
      <c r="B192" s="2">
        <v>14400000000000</v>
      </c>
      <c r="C192" s="2">
        <v>2022</v>
      </c>
    </row>
    <row r="193" spans="1:3" x14ac:dyDescent="0.25">
      <c r="A193" s="2" t="s">
        <v>157</v>
      </c>
      <c r="B193" s="2">
        <v>1000000000</v>
      </c>
      <c r="C193" s="2">
        <v>2022</v>
      </c>
    </row>
    <row r="194" spans="1:3" x14ac:dyDescent="0.25">
      <c r="A194" s="2" t="s">
        <v>435</v>
      </c>
      <c r="B194" s="2">
        <v>1700000000</v>
      </c>
      <c r="C194" s="2">
        <v>2022</v>
      </c>
    </row>
    <row r="195" spans="1:3" x14ac:dyDescent="0.25">
      <c r="A195" s="2" t="s">
        <v>436</v>
      </c>
      <c r="B195" s="2">
        <v>2000000000</v>
      </c>
      <c r="C195" s="2">
        <v>2022</v>
      </c>
    </row>
    <row r="196" spans="1:3" x14ac:dyDescent="0.25">
      <c r="A196" s="2" t="s">
        <v>437</v>
      </c>
      <c r="B196" s="2">
        <v>2700000000</v>
      </c>
      <c r="C196" s="2">
        <v>2022</v>
      </c>
    </row>
    <row r="197" spans="1:3" x14ac:dyDescent="0.25">
      <c r="A197" s="2" t="s">
        <v>438</v>
      </c>
      <c r="B197" s="2">
        <v>3250000000</v>
      </c>
      <c r="C197" s="2">
        <v>2022</v>
      </c>
    </row>
    <row r="198" spans="1:3" x14ac:dyDescent="0.25">
      <c r="A198" s="2" t="s">
        <v>439</v>
      </c>
      <c r="B198" s="2">
        <v>4000000000</v>
      </c>
      <c r="C198" s="2">
        <v>2022</v>
      </c>
    </row>
    <row r="199" spans="1:3" x14ac:dyDescent="0.25">
      <c r="A199" s="2" t="s">
        <v>440</v>
      </c>
      <c r="B199" s="2">
        <v>5400000000</v>
      </c>
      <c r="C199" s="2">
        <v>2022</v>
      </c>
    </row>
    <row r="200" spans="1:3" x14ac:dyDescent="0.25">
      <c r="A200" s="2" t="s">
        <v>444</v>
      </c>
      <c r="B200" s="2">
        <v>561000000000</v>
      </c>
      <c r="C200" s="2">
        <v>2022</v>
      </c>
    </row>
    <row r="201" spans="1:3" x14ac:dyDescent="0.25">
      <c r="A201" s="2" t="s">
        <v>447</v>
      </c>
      <c r="B201" s="2">
        <v>2700000000000</v>
      </c>
      <c r="C201" s="2">
        <v>2022</v>
      </c>
    </row>
    <row r="202" spans="1:3" x14ac:dyDescent="0.25">
      <c r="A202" s="2" t="s">
        <v>452</v>
      </c>
      <c r="B202" s="2">
        <v>68000000000</v>
      </c>
      <c r="C202" s="2">
        <v>2022</v>
      </c>
    </row>
    <row r="203" spans="1:3" x14ac:dyDescent="0.25">
      <c r="A203" s="2" t="s">
        <v>374</v>
      </c>
      <c r="B203" s="2">
        <v>9300000000</v>
      </c>
      <c r="C203" s="2">
        <v>2023</v>
      </c>
    </row>
    <row r="204" spans="1:3" x14ac:dyDescent="0.25">
      <c r="A204" s="2" t="s">
        <v>378</v>
      </c>
      <c r="B204" s="2">
        <v>6080000000</v>
      </c>
      <c r="C204" s="2">
        <v>2023</v>
      </c>
    </row>
    <row r="205" spans="1:3" x14ac:dyDescent="0.25">
      <c r="A205" s="2" t="s">
        <v>379</v>
      </c>
      <c r="B205" s="2">
        <v>2902000000</v>
      </c>
      <c r="C205" s="2">
        <v>2023</v>
      </c>
    </row>
    <row r="206" spans="1:3" x14ac:dyDescent="0.25">
      <c r="A206" s="2" t="s">
        <v>394</v>
      </c>
      <c r="B206" s="2">
        <v>27500000000</v>
      </c>
      <c r="C206" s="2">
        <v>2023</v>
      </c>
    </row>
    <row r="207" spans="1:3" x14ac:dyDescent="0.25">
      <c r="A207" s="2" t="s">
        <v>411</v>
      </c>
      <c r="B207" s="2">
        <v>6080000000</v>
      </c>
      <c r="C207" s="2">
        <v>2023</v>
      </c>
    </row>
    <row r="208" spans="1:3" x14ac:dyDescent="0.25">
      <c r="A208" s="2" t="s">
        <v>412</v>
      </c>
      <c r="B208" s="2">
        <v>2200000000</v>
      </c>
      <c r="C208" s="2">
        <v>2023</v>
      </c>
    </row>
    <row r="209" spans="1:3" x14ac:dyDescent="0.25">
      <c r="A209" s="2" t="s">
        <v>426</v>
      </c>
      <c r="B209" s="2">
        <v>6080000000</v>
      </c>
      <c r="C209" s="2">
        <v>2023</v>
      </c>
    </row>
    <row r="210" spans="1:3" x14ac:dyDescent="0.25">
      <c r="A210" s="2" t="s">
        <v>441</v>
      </c>
      <c r="B210" s="2">
        <v>27500000000</v>
      </c>
      <c r="C210" s="2">
        <v>2023</v>
      </c>
    </row>
    <row r="211" spans="1:3" x14ac:dyDescent="0.25">
      <c r="A211" s="2" t="s">
        <v>464</v>
      </c>
      <c r="B211" s="2">
        <v>27500000000</v>
      </c>
      <c r="C211" s="2">
        <v>2023</v>
      </c>
    </row>
    <row r="212" spans="1:3" x14ac:dyDescent="0.25">
      <c r="A212" s="2" t="s">
        <v>387</v>
      </c>
      <c r="B212" s="2">
        <v>21000000000</v>
      </c>
      <c r="C212" s="2">
        <v>2024</v>
      </c>
    </row>
    <row r="213" spans="1:3" x14ac:dyDescent="0.25">
      <c r="A213" s="2" t="s">
        <v>23</v>
      </c>
      <c r="B213" s="2">
        <v>1599000000000</v>
      </c>
      <c r="C213" s="2">
        <v>2024</v>
      </c>
    </row>
    <row r="214" spans="1:3" x14ac:dyDescent="0.25">
      <c r="A214" s="2" t="s">
        <v>382</v>
      </c>
      <c r="B214" s="2">
        <v>1599300000000</v>
      </c>
      <c r="C214" s="2">
        <v>2024</v>
      </c>
    </row>
    <row r="215" spans="1:3" x14ac:dyDescent="0.25">
      <c r="A215" s="2" t="s">
        <v>429</v>
      </c>
      <c r="B215" s="2">
        <v>27310000000</v>
      </c>
      <c r="C215" s="2">
        <v>2024</v>
      </c>
    </row>
    <row r="216" spans="1:3" x14ac:dyDescent="0.25">
      <c r="A216" s="2" t="s">
        <v>434</v>
      </c>
      <c r="B216" s="2">
        <v>30000000000</v>
      </c>
      <c r="C216" s="2">
        <v>2024</v>
      </c>
    </row>
    <row r="217" spans="1:3" x14ac:dyDescent="0.25">
      <c r="A217" s="2" t="s">
        <v>371</v>
      </c>
      <c r="B217" s="2">
        <v>3700000000000</v>
      </c>
      <c r="C217" s="2">
        <v>2025</v>
      </c>
    </row>
    <row r="218" spans="1:3" x14ac:dyDescent="0.25">
      <c r="A218" s="2" t="s">
        <v>374</v>
      </c>
      <c r="B218" s="2">
        <v>1500000000000</v>
      </c>
      <c r="C218" s="2">
        <v>2025</v>
      </c>
    </row>
    <row r="219" spans="1:3" x14ac:dyDescent="0.25">
      <c r="A219" s="2" t="s">
        <v>375</v>
      </c>
      <c r="B219" s="2">
        <v>350000000000</v>
      </c>
      <c r="C219" s="2">
        <v>2025</v>
      </c>
    </row>
    <row r="220" spans="1:3" x14ac:dyDescent="0.25">
      <c r="A220" s="2" t="s">
        <v>376</v>
      </c>
      <c r="B220" s="2">
        <v>740000000000</v>
      </c>
      <c r="C220" s="2">
        <v>2025</v>
      </c>
    </row>
    <row r="221" spans="1:3" x14ac:dyDescent="0.25">
      <c r="A221" s="2" t="s">
        <v>377</v>
      </c>
      <c r="B221" s="2">
        <v>1600000000000</v>
      </c>
      <c r="C221" s="2">
        <v>2025</v>
      </c>
    </row>
    <row r="222" spans="1:3" x14ac:dyDescent="0.25">
      <c r="A222" s="2" t="s">
        <v>371</v>
      </c>
      <c r="B222" s="2">
        <v>3700000000000</v>
      </c>
      <c r="C222" s="2">
        <v>2025</v>
      </c>
    </row>
    <row r="223" spans="1:3" x14ac:dyDescent="0.25">
      <c r="A223" s="2" t="s">
        <v>383</v>
      </c>
      <c r="B223" s="2">
        <v>53000000000</v>
      </c>
      <c r="C223" s="2">
        <v>2025</v>
      </c>
    </row>
    <row r="224" spans="1:3" x14ac:dyDescent="0.25">
      <c r="A224" s="2" t="s">
        <v>384</v>
      </c>
      <c r="B224" s="2">
        <v>55000000000</v>
      </c>
      <c r="C224" s="2">
        <v>2025</v>
      </c>
    </row>
    <row r="225" spans="1:3" x14ac:dyDescent="0.25">
      <c r="A225" s="2" t="s">
        <v>385</v>
      </c>
      <c r="B225" s="2">
        <v>62000000000</v>
      </c>
      <c r="C225" s="2">
        <v>2025</v>
      </c>
    </row>
    <row r="226" spans="1:3" x14ac:dyDescent="0.25">
      <c r="A226" s="2" t="s">
        <v>289</v>
      </c>
      <c r="B226" s="2">
        <v>105000000000</v>
      </c>
      <c r="C226" s="2">
        <v>2025</v>
      </c>
    </row>
    <row r="227" spans="1:3" x14ac:dyDescent="0.25">
      <c r="A227" s="2" t="s">
        <v>407</v>
      </c>
      <c r="B227" s="2">
        <v>14610000000</v>
      </c>
      <c r="C227" s="2">
        <v>2025</v>
      </c>
    </row>
    <row r="228" spans="1:3" x14ac:dyDescent="0.25">
      <c r="A228" s="2" t="s">
        <v>415</v>
      </c>
      <c r="B228" s="2">
        <v>55000000000</v>
      </c>
      <c r="C228" s="2">
        <v>2025</v>
      </c>
    </row>
    <row r="229" spans="1:3" x14ac:dyDescent="0.25">
      <c r="A229" s="2" t="s">
        <v>416</v>
      </c>
      <c r="B229" s="2">
        <v>62000000000</v>
      </c>
      <c r="C229" s="2">
        <v>2025</v>
      </c>
    </row>
    <row r="230" spans="1:3" x14ac:dyDescent="0.25">
      <c r="A230" s="2" t="s">
        <v>417</v>
      </c>
      <c r="B230" s="2">
        <v>105000000000</v>
      </c>
      <c r="C230" s="2">
        <v>2025</v>
      </c>
    </row>
    <row r="231" spans="1:3" x14ac:dyDescent="0.25">
      <c r="A231" s="2" t="s">
        <v>198</v>
      </c>
      <c r="B231" s="2">
        <v>154000000000</v>
      </c>
      <c r="C231" s="2">
        <v>2025</v>
      </c>
    </row>
    <row r="232" spans="1:3" x14ac:dyDescent="0.25">
      <c r="A232" s="2" t="s">
        <v>418</v>
      </c>
      <c r="B232" s="2">
        <v>210000000000</v>
      </c>
      <c r="C232" s="2">
        <v>2025</v>
      </c>
    </row>
    <row r="233" spans="1:3" x14ac:dyDescent="0.25">
      <c r="A233" s="2" t="s">
        <v>419</v>
      </c>
      <c r="B233" s="2">
        <v>80000000000</v>
      </c>
      <c r="C233" s="2">
        <v>2025</v>
      </c>
    </row>
    <row r="234" spans="1:3" x14ac:dyDescent="0.25">
      <c r="A234" s="2" t="s">
        <v>421</v>
      </c>
      <c r="B234" s="2">
        <v>14610000000</v>
      </c>
      <c r="C234" s="2">
        <v>2025</v>
      </c>
    </row>
    <row r="235" spans="1:3" x14ac:dyDescent="0.25">
      <c r="A235" s="2" t="s">
        <v>373</v>
      </c>
      <c r="B235" s="2">
        <v>11100000000000</v>
      </c>
      <c r="C235" s="2">
        <v>2025</v>
      </c>
    </row>
    <row r="236" spans="1:3" x14ac:dyDescent="0.25">
      <c r="A236" s="2" t="s">
        <v>463</v>
      </c>
      <c r="B236" s="2">
        <v>2500000000000</v>
      </c>
      <c r="C236" s="2">
        <v>2025</v>
      </c>
    </row>
    <row r="237" spans="1:3" x14ac:dyDescent="0.25">
      <c r="A237" s="2" t="s">
        <v>417</v>
      </c>
      <c r="B237" s="2">
        <v>2300000000000</v>
      </c>
      <c r="C237" s="2">
        <v>2025</v>
      </c>
    </row>
    <row r="238" spans="1:3" x14ac:dyDescent="0.25">
      <c r="A238" s="2" t="s">
        <v>467</v>
      </c>
      <c r="B238" s="2">
        <v>11000000000000</v>
      </c>
      <c r="C238" s="2">
        <v>2025</v>
      </c>
    </row>
    <row r="239" spans="1:3" x14ac:dyDescent="0.25">
      <c r="A239" s="2" t="s">
        <v>23</v>
      </c>
      <c r="B239" s="2">
        <v>13000000000000</v>
      </c>
      <c r="C239" s="2">
        <v>2025</v>
      </c>
    </row>
    <row r="240" spans="1:3" x14ac:dyDescent="0.25">
      <c r="A240" s="2" t="s">
        <v>414</v>
      </c>
      <c r="B240" s="2">
        <v>3600000000000</v>
      </c>
      <c r="C240" s="2">
        <v>2030</v>
      </c>
    </row>
    <row r="241" spans="1:3" x14ac:dyDescent="0.25">
      <c r="A241" s="2" t="s">
        <v>468</v>
      </c>
      <c r="B241" s="2">
        <v>14200000000000</v>
      </c>
      <c r="C241" s="2">
        <v>2030</v>
      </c>
    </row>
    <row r="242" spans="1:3" x14ac:dyDescent="0.25">
      <c r="A242" s="2" t="s">
        <v>433</v>
      </c>
      <c r="B242" s="2">
        <v>15000000000000</v>
      </c>
      <c r="C242" s="2">
        <v>2036</v>
      </c>
    </row>
  </sheetData>
  <sortState ref="A2:C245">
    <sortCondition ref="C2:C245"/>
  </sortState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J Y y T T S 4 I s h 6 o A A A A + Q A A A B I A H A B D b 2 5 m a W c v U G F j a 2 F n Z S 5 4 b W w g o h g A K K A U A A A A A A A A A A A A A A A A A A A A A A A A A A A A h Y / N C o J A G E V f R W b v / E l R 8 j k u q l 1 C E E R b G S c d 0 j G c s f H d W v R I v U J C W e 1 a 3 s u 5 c O 7 j d o d 0 a O r g q j q r W 5 M g h i k K l J F t o U 2 Z o N 6 d w g V K B e x y e c 5 L F Y y w s f F g d Y I q 5 y 4 x I d 5 7 7 C P c d i X h l D J y z L Z 7 W a k m D 7 W x L j d S o c + q + L 9 C A g 4 v G c H x n O E Z W 3 L M I s q A T D 1 k 2 n w Z P i p j C u S n h F V f u 7 5 T o l D h e g N k i k D e N 8 Q T U E s D B B Q A A g A I A C W M k 0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j J N N K I p H u A 4 A A A A R A A A A E w A c A E Z v c m 1 1 b G F z L 1 N l Y 3 R p b 2 4 x L m 0 g o h g A K K A U A A A A A A A A A A A A A A A A A A A A A A A A A A A A K 0 5 N L s n M z 1 M I h t C G 1 g B Q S w E C L Q A U A A I A C A A l j J N N L g i y H q g A A A D 5 A A A A E g A A A A A A A A A A A A A A A A A A A A A A Q 2 9 u Z m l n L 1 B h Y 2 t h Z 2 U u e G 1 s U E s B A i 0 A F A A C A A g A J Y y T T Q / K 6 a u k A A A A 6 Q A A A B M A A A A A A A A A A A A A A A A A 9 A A A A F t D b 2 5 0 Z W 5 0 X 1 R 5 c G V z X S 5 4 b W x Q S w E C L Q A U A A I A C A A l j J N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1 s h X J Z l v e U q G r Y o 8 Z / z E n A A A A A A C A A A A A A A Q Z g A A A A E A A C A A A A B Y q J d 1 j W P Y J x 5 N I A Y h Y s A H r U 0 r E X T 8 k L X X Q L a a G W R h y A A A A A A O g A A A A A I A A C A A A A B Y Y u c a N U b Y H G R R J d d I I R O I T g Z b T O N s o 7 V u D Y Q Y K C v 2 a V A A A A B V Z h I e y 4 Y B T S M A a B b w s c Y h o R 8 a u w c k y O 0 i n 8 y I 2 N C k 1 p A O R O I y l 6 S Z / L 9 s m A S 9 Q O W 7 Y H i f q L 9 w X b n C a p a D J m n x b R p R O T J c z J M 6 5 y w h E 0 n h f E A A A A D p H e a S 0 M b u V + 1 E L 2 E Q P 6 C z J f H 0 9 j Z + z 3 N h K v c w E M g U c j p 4 I O w x 1 l v I v z O J x C C 7 o m C w U E M w g C x z t Z 7 1 j n D i J h L Q < / D a t a M a s h u p > 
</file>

<file path=customXml/itemProps1.xml><?xml version="1.0" encoding="utf-8"?>
<ds:datastoreItem xmlns:ds="http://schemas.openxmlformats.org/officeDocument/2006/customXml" ds:itemID="{5714F406-A4E2-40EF-988B-7FDBD87076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25</vt:i4>
      </vt:variant>
    </vt:vector>
  </HeadingPairs>
  <TitlesOfParts>
    <vt:vector size="25" baseType="lpstr">
      <vt:lpstr>device_count auf Smart industry</vt:lpstr>
      <vt:lpstr>device_count auf personal</vt:lpstr>
      <vt:lpstr>device_count auf entertainment</vt:lpstr>
      <vt:lpstr>device_count auf vehicle</vt:lpstr>
      <vt:lpstr>device_count auf device_class(G</vt:lpstr>
      <vt:lpstr>market_volume auf impact</vt:lpstr>
      <vt:lpstr>market_volume auf value</vt:lpstr>
      <vt:lpstr>market_volume aud invest.</vt:lpstr>
      <vt:lpstr>market_volume auf size</vt:lpstr>
      <vt:lpstr>market_volume auf revenue</vt:lpstr>
      <vt:lpstr>Device_count auf Journalist</vt:lpstr>
      <vt:lpstr>Device_count auf Scientist</vt:lpstr>
      <vt:lpstr>Device_count auf Company</vt:lpstr>
      <vt:lpstr>Device_count auf Blogger</vt:lpstr>
      <vt:lpstr>Device_count(consultant expert)</vt:lpstr>
      <vt:lpstr>Market_volume auf Journalist</vt:lpstr>
      <vt:lpstr>Market_volume auf Blogger</vt:lpstr>
      <vt:lpstr>Market_volume auf Scientist</vt:lpstr>
      <vt:lpstr>Market_volume(consultant expert</vt:lpstr>
      <vt:lpstr>Market_volume auf Company</vt:lpstr>
      <vt:lpstr>Projektleistung</vt:lpstr>
      <vt:lpstr>Performancediagramm</vt:lpstr>
      <vt:lpstr>prognosseerfüllung1</vt:lpstr>
      <vt:lpstr>prognoseerfüllung</vt:lpstr>
      <vt:lpstr>Prognosehorizont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JinLin</dc:creator>
  <cp:lastModifiedBy>JinLin</cp:lastModifiedBy>
  <cp:lastPrinted>2019-01-04T16:08:08Z</cp:lastPrinted>
  <dcterms:created xsi:type="dcterms:W3CDTF">2018-12-18T12:50:45Z</dcterms:created>
  <dcterms:modified xsi:type="dcterms:W3CDTF">2019-01-06T12:53:07Z</dcterms:modified>
</cp:coreProperties>
</file>