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metrobankcomph0-my.sharepoint.com/personal/t-cedeguzman_mbtc_site/Documents/Desktop/NITYO/NovemberDTR/"/>
    </mc:Choice>
  </mc:AlternateContent>
  <xr:revisionPtr revIDLastSave="1" documentId="8_{990C0EFF-97E8-4475-8339-3EF89FD0E947}" xr6:coauthVersionLast="47" xr6:coauthVersionMax="47" xr10:uidLastSave="{E60D5A6A-7065-4A2B-B027-300DA3264673}"/>
  <bookViews>
    <workbookView xWindow="-108" yWindow="-108" windowWidth="23256" windowHeight="13896" activeTab="2" xr2:uid="{00000000-000D-0000-FFFF-FFFF00000000}"/>
  </bookViews>
  <sheets>
    <sheet name="DATA" sheetId="8" r:id="rId1"/>
    <sheet name="Private" sheetId="12" state="hidden" r:id="rId2"/>
    <sheet name="DTR" sheetId="2" r:id="rId3"/>
    <sheet name="OT FORM" sheetId="6" r:id="rId4"/>
    <sheet name="LEAVE FORM" sheetId="4" r:id="rId5"/>
    <sheet name="OFFSET FORM" sheetId="11" r:id="rId6"/>
  </sheets>
  <definedNames>
    <definedName name="_xlnm.Print_Area" localSheetId="0">DATA!$B$2:$F$14</definedName>
    <definedName name="_xlnm.Print_Area" localSheetId="2">DTR!$B$1:$P$41</definedName>
    <definedName name="_xlnm.Print_Area" localSheetId="5">'OFFSET FORM'!$B$1:$F$35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F24" i="2"/>
  <c r="F25" i="2"/>
  <c r="F23" i="2"/>
  <c r="F22" i="2"/>
  <c r="F21" i="2"/>
  <c r="F20" i="2"/>
  <c r="F19" i="2"/>
  <c r="F18" i="2"/>
  <c r="F17" i="2"/>
  <c r="F16" i="2"/>
  <c r="F15" i="2"/>
  <c r="F14" i="2"/>
  <c r="F13" i="2"/>
  <c r="F12" i="2"/>
  <c r="F11" i="2"/>
  <c r="F10" i="2"/>
  <c r="B11" i="2" l="1"/>
  <c r="C11" i="2" s="1"/>
  <c r="B12" i="2" l="1"/>
  <c r="C10" i="2"/>
  <c r="N7" i="4"/>
  <c r="N8" i="4"/>
  <c r="N32" i="4"/>
  <c r="N6" i="4"/>
  <c r="D7" i="6"/>
  <c r="J5" i="2"/>
  <c r="B13" i="2" l="1"/>
  <c r="C12" i="2"/>
  <c r="N33" i="4"/>
  <c r="N34" i="4"/>
  <c r="F7" i="11"/>
  <c r="C13" i="2" l="1"/>
  <c r="B14" i="2"/>
  <c r="C5" i="11"/>
  <c r="D6" i="6"/>
  <c r="D5" i="2"/>
  <c r="D16" i="8"/>
  <c r="C14" i="2" l="1"/>
  <c r="B15" i="2"/>
  <c r="H27" i="2"/>
  <c r="C15" i="2" l="1"/>
  <c r="B16" i="2"/>
  <c r="B17" i="2" s="1"/>
  <c r="B18" i="2" s="1"/>
  <c r="B19" i="2" s="1"/>
  <c r="B20" i="2" s="1"/>
  <c r="B21" i="2" s="1"/>
  <c r="C34" i="4"/>
  <c r="C33" i="4"/>
  <c r="C7" i="4"/>
  <c r="C8" i="4"/>
  <c r="G5" i="6"/>
  <c r="C4" i="11"/>
  <c r="C3" i="11"/>
  <c r="F8" i="11"/>
  <c r="F9" i="11" s="1"/>
  <c r="F10" i="11" s="1"/>
  <c r="F11" i="11" s="1"/>
  <c r="F12" i="11" s="1"/>
  <c r="F13" i="11" s="1"/>
  <c r="F14" i="11" s="1"/>
  <c r="F15" i="11" s="1"/>
  <c r="F16" i="11" s="1"/>
  <c r="F17" i="11" s="1"/>
  <c r="F18" i="11" s="1"/>
  <c r="F19" i="11" s="1"/>
  <c r="F20" i="11" s="1"/>
  <c r="F21" i="11" s="1"/>
  <c r="F22" i="11" s="1"/>
  <c r="F23" i="11" s="1"/>
  <c r="C16" i="2" l="1"/>
  <c r="C32" i="4"/>
  <c r="C6" i="4"/>
  <c r="D5" i="6"/>
  <c r="O3" i="2"/>
  <c r="J3" i="2"/>
  <c r="C17" i="2" l="1"/>
  <c r="G27" i="2"/>
  <c r="J4" i="2"/>
  <c r="D4" i="2"/>
  <c r="D3" i="2"/>
  <c r="C18" i="2" l="1"/>
  <c r="L27" i="2"/>
  <c r="M27" i="2"/>
  <c r="N27" i="2"/>
  <c r="O27" i="2"/>
  <c r="E31" i="6"/>
  <c r="I27" i="2"/>
  <c r="J27" i="2"/>
  <c r="K27" i="2"/>
  <c r="C19" i="2" l="1"/>
  <c r="C20" i="2" l="1"/>
  <c r="B22" i="2" l="1"/>
  <c r="C21" i="2"/>
  <c r="B23" i="2" l="1"/>
  <c r="C22" i="2"/>
  <c r="B24" i="2" l="1"/>
  <c r="C23" i="2"/>
  <c r="B25" i="2" l="1"/>
  <c r="C25" i="2" s="1"/>
  <c r="C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tc={4BAE1C6D-CAA4-4ED0-901E-11782BF7EC98}</author>
    <author>tc={33534C13-65A3-4DEA-89EC-2EF33D762FC6}</author>
    <author>tc={CE8B33E9-524E-48A6-A43E-40C30F09B2D4}</author>
  </authors>
  <commentList>
    <comment ref="G11" authorId="0" shapeId="0" xr:uid="{4BAE1C6D-CAA4-4ED0-901E-11782BF7EC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 ref="G12" authorId="1" shapeId="0" xr:uid="{33534C13-65A3-4DEA-89EC-2EF33D762F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 ref="G13" authorId="2" shapeId="0" xr:uid="{CE8B33E9-524E-48A6-A43E-40C30F09B2D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tc={0A1904C9-FCB5-429B-A15A-04BF7D7997D4}</author>
    <author>tc={DB050EBC-7621-4669-A90F-E2C19D365951}</author>
    <author>tc={57096B84-D853-4655-9CB4-7FE2B4AD218B}</author>
    <author>tc={4D6ACE60-9FE4-41CF-B65E-8B9DC9B85C11}</author>
    <author>tc={C21696BD-E803-4FD1-BB16-C03F9F846269}</author>
    <author>tc={F15AD11B-C07E-4892-980E-9B4D98A88949}</author>
    <author>tc={B3A56569-9485-4F17-83CE-185C60F5ACE9}</author>
    <author>tc={60DAA691-B9FF-4AE6-BE86-51BC59AA679F}</author>
    <author>tc={34E113B9-5DFB-478A-B227-2974DEF70328}</author>
    <author>tc={6709A787-F881-466E-8578-671ACE1DF6F4}</author>
    <author>tc={749CB423-38C7-458F-93AF-1ED1C6372E7D}</author>
  </authors>
  <commentList>
    <comment ref="G7" authorId="0" shapeId="0" xr:uid="{0A1904C9-FCB5-429B-A15A-04BF7D7997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REGULAR HOURS IS MAXIMUM OF EIGHT (8) HOURS ONLY
-The rest of working hours such as OT, shall be filed at REGULAR OT Column</t>
        </r>
      </text>
    </comment>
    <comment ref="I7" authorId="1" shapeId="0" xr:uid="{DB050EBC-7621-4669-A90F-E2C19D36595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ONLY IF WORKED FROM 10:00 PM TO 06:00 AM</t>
        </r>
      </text>
    </comment>
    <comment ref="P7" authorId="2" shapeId="0" xr:uid="{57096B84-D853-4655-9CB4-7FE2B4AD218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ANY NOTES such as
- If there's sudden changes on official schedule in particular days only
- If offset were gained/used
- if on leave / LWOP / Halfday</t>
        </r>
      </text>
    </comment>
    <comment ref="D8" authorId="3" shapeId="0" xr:uid="{4D6ACE60-9FE4-41CF-B65E-8B9DC9B85C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OFFICIAL TIME IN
Reply:
    HH:MM AM/PM
sample:
 08:00 AM
Reply:
    LEAVE BLANK IF UNWORKED</t>
        </r>
      </text>
    </comment>
    <comment ref="E8" authorId="4" shapeId="0" xr:uid="{C21696BD-E803-4FD1-BB16-C03F9F84626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OFFICIAL TIME OUT
If there is an extended hours at work or OT, kindly input official out after overtime
Reply:
    HH:MM AM/PM
sample 05:00 PM
Reply:
    LEAVE BLANK IF UNWORKED</t>
        </r>
      </text>
    </comment>
    <comment ref="J8" authorId="5" shapeId="0" xr:uid="{F15AD11B-C07E-4892-980E-9B4D98A889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Extended hours at work after the Eight (8) regular working hours
1) If rendered OT is subject to be paid with OT premium, kindly accomplish OT Form
2)If rendered OT is subject for offsetting, kindly accomplish OFFSETTING FORM</t>
        </r>
      </text>
    </comment>
    <comment ref="K8" authorId="6" shapeId="0" xr:uid="{B3A56569-9485-4F17-83CE-185C60F5AC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from 10:00PM - 06:00 AM. 
Kindly accomplish OT Form</t>
        </r>
      </text>
    </comment>
    <comment ref="L8" authorId="7" shapeId="0" xr:uid="{60DAA691-B9FF-4AE6-BE86-51BC59AA67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WORKED DURING SCHEDULED REST DAY/ DAY-OFF. KINDLY ACCOMPLISH OT FORM
1st 8hrs</t>
        </r>
      </text>
    </comment>
    <comment ref="M8" authorId="8" shapeId="0" xr:uid="{34E113B9-5DFB-478A-B227-2974DEF7032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DURING SCHEDULED REST DAY
Kindly accomplish OT Form</t>
        </r>
      </text>
    </comment>
    <comment ref="N8" authorId="9" shapeId="0" xr:uid="{6709A787-F881-466E-8578-671ACE1DF6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WORKED DURING ANNOUNCED HOLIDAY. KINDLY ACCOMPLISH OT FORM
1st 8hrs</t>
        </r>
      </text>
    </comment>
    <comment ref="O8" authorId="10" shapeId="0" xr:uid="{749CB423-38C7-458F-93AF-1ED1C6372E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DURING HOLIDAYS
Kindly accomplish OT Form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tc={D8768978-530D-4DC8-914B-94635F44FECD}</author>
    <author>tc={939C3120-9968-4CA0-B1C5-A09DD73022F6}</author>
    <author>tc={A1F72848-77C1-4C57-8DAC-29ED8952B948}</author>
    <author>tc={9B8F2255-F0C5-421B-B503-74F1BA88ECA3}</author>
    <author>tc={A20EECDD-CDB8-407C-827E-05CF431E72EE}</author>
  </authors>
  <commentList>
    <comment ref="B8" authorId="0" shapeId="0" xr:uid="{D8768978-530D-4DC8-914B-94635F44FE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OVERTIME</t>
        </r>
      </text>
    </comment>
    <comment ref="E8" authorId="1" shapeId="0" xr:uid="{939C3120-9968-4CA0-B1C5-A09DD73022F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FROM START TO END OFF OT RENDERED</t>
        </r>
      </text>
    </comment>
    <comment ref="F8" authorId="2" shapeId="0" xr:uid="{A1F72848-77C1-4C57-8DAC-29ED8952B94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PURPOSE OF THE OVERTIME YOU HAVE RENDERED</t>
        </r>
      </text>
    </comment>
    <comment ref="C9" authorId="3" shapeId="0" xr:uid="{9B8F2255-F0C5-421B-B503-74F1BA88EC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START OF OVERTIME (after 8 regular hours at work)
Reply:
    HH:MM AM/PM
sample 05:00 PM</t>
        </r>
      </text>
    </comment>
    <comment ref="D9" authorId="4" shapeId="0" xr:uid="{A20EECDD-CDB8-407C-827E-05CF431E72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END OF OVERTIME
Reply:
    HH:MM AM/PM
sample 06:00 PM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tc={49E51A73-87FB-47CD-A112-5FA9A4C1EC6D}</author>
    <author>tc={9A393AA0-265A-48C4-8BED-D4304E68DA25}</author>
    <author>tc={BF85792A-8841-4880-A110-B626B4580F58}</author>
  </authors>
  <commentList>
    <comment ref="B6" authorId="0" shapeId="0" xr:uid="{49E51A73-87FB-47CD-A112-5FA9A4C1EC6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OFFSET GAINED WITHIN THE PAY PERIOD ONLY</t>
        </r>
      </text>
    </comment>
    <comment ref="D6" authorId="1" shapeId="0" xr:uid="{9A393AA0-265A-48C4-8BED-D4304E68DA2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OFFSET TAKEN WITHIN THE PAY PERIOD ONLY</t>
        </r>
      </text>
    </comment>
    <comment ref="F6" authorId="2" shapeId="0" xr:uid="{BF85792A-8841-4880-A110-B626B4580F5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PLEASE INDICATE BALANCE AS OF PREVIOUS CUT OFF</t>
        </r>
      </text>
    </comment>
  </commentList>
</comments>
</file>

<file path=xl/sharedStrings.xml><?xml version="1.0" encoding="utf-8"?>
<sst xmlns="http://schemas.openxmlformats.org/spreadsheetml/2006/main" count="323" uniqueCount="232">
  <si>
    <r>
      <t>EMPLOYEE NAME</t>
    </r>
    <r>
      <rPr>
        <i/>
        <sz val="11"/>
        <color theme="1"/>
        <rFont val="Times New Roman"/>
        <family val="1"/>
      </rPr>
      <t xml:space="preserve"> (preferably name that indicated in the pay slip)</t>
    </r>
  </si>
  <si>
    <t>Carlo Eduardo E. de Guzman</t>
  </si>
  <si>
    <t>SAMPLE: DELA CRUZ JR., JUAN A.</t>
  </si>
  <si>
    <t>ID NO</t>
  </si>
  <si>
    <t>EMPLOYEE ID NUMBER (NITYO ID)</t>
  </si>
  <si>
    <t>CLIENT NAME</t>
  </si>
  <si>
    <t>Metrobank</t>
  </si>
  <si>
    <t>EMPLOYEE'S POSITION</t>
  </si>
  <si>
    <t>Software Developer - Java</t>
  </si>
  <si>
    <t>ENDORSER and/or
FINAL VALIDATOR'S NAME</t>
  </si>
  <si>
    <t>Julius Sarmienta IV/Mark Trinos</t>
  </si>
  <si>
    <t>IMMEDIATE SUPERIOR UNDER THE CLIENT DEPLOYMENT</t>
  </si>
  <si>
    <t>START DATE</t>
  </si>
  <si>
    <t>1st day of the cut-off (1 or 16 only)</t>
  </si>
  <si>
    <t>END DATE</t>
  </si>
  <si>
    <t>For departing Employees, kindly input official last working/paid day</t>
  </si>
  <si>
    <t>OFFICIAL WORKING SCHEDULE:</t>
  </si>
  <si>
    <t>DAYS</t>
  </si>
  <si>
    <t>SHIFT SCHEDULE</t>
  </si>
  <si>
    <t>Schedule 1:</t>
  </si>
  <si>
    <t>Mon - Fri</t>
  </si>
  <si>
    <t>08:30 PM - 05:30 AM</t>
  </si>
  <si>
    <t>CHOOSE FROM DROP-DOWN LIST</t>
  </si>
  <si>
    <t>if more than 1 schedule, Schedule 2:</t>
  </si>
  <si>
    <t>if more than 2 schedule, Schedule 3:</t>
  </si>
  <si>
    <t>EXCEL FILE NAME:</t>
  </si>
  <si>
    <t>Semi-Flexi (8 hrs) IN from 7 AM to 9 AM</t>
  </si>
  <si>
    <t>Tue - Sat</t>
  </si>
  <si>
    <t>08:00 PM - 05:00 AM</t>
  </si>
  <si>
    <t>Wed - Sun</t>
  </si>
  <si>
    <t>Thu - Mon</t>
  </si>
  <si>
    <t>09:00 PM - 06:00 AM</t>
  </si>
  <si>
    <t>Fri - Tue</t>
  </si>
  <si>
    <t>09:00 AM - 07:30 PM (Compressed)</t>
  </si>
  <si>
    <t>Sat - Wed</t>
  </si>
  <si>
    <t>03:00 PM - 01:30 AM (Compressed)</t>
  </si>
  <si>
    <t>Sun - Thu</t>
  </si>
  <si>
    <t>06:00 AM - 03:00 PM</t>
  </si>
  <si>
    <t>Mon only</t>
  </si>
  <si>
    <t>06:30 AM - 03:30 PM</t>
  </si>
  <si>
    <t>Tue only</t>
  </si>
  <si>
    <t>07:00 AM - 04:00 PM</t>
  </si>
  <si>
    <t>Wed only</t>
  </si>
  <si>
    <t>07:30 AM - 04:30 PM</t>
  </si>
  <si>
    <t>Thu only</t>
  </si>
  <si>
    <t>08:00 AM - 05:00 PM</t>
  </si>
  <si>
    <t>Fri only</t>
  </si>
  <si>
    <t>08:30 AM - 05:30 PM</t>
  </si>
  <si>
    <t>Sat only</t>
  </si>
  <si>
    <t>09:00 AM - 06:00 PM</t>
  </si>
  <si>
    <t>Sun only</t>
  </si>
  <si>
    <t>09:30 AM - 06:30 PM</t>
  </si>
  <si>
    <t>10:00 AM - 07:00 PM</t>
  </si>
  <si>
    <t>10:30 AM - 07:30 PM</t>
  </si>
  <si>
    <t>11:00 AM - 08:00 PM</t>
  </si>
  <si>
    <t>11:30 AM - 08:30 PM</t>
  </si>
  <si>
    <t>12:00 PM - 09:00 PM</t>
  </si>
  <si>
    <t>12:30 PM - 09:30 PM</t>
  </si>
  <si>
    <t>01:00 PM - 10:00 PM</t>
  </si>
  <si>
    <t>01:30 PM - 10:30 PM</t>
  </si>
  <si>
    <t>02:00 PM - 11:00 PM</t>
  </si>
  <si>
    <t>02:30 PM - 11:30 PM</t>
  </si>
  <si>
    <t>03:00 PM - 12:00 AM</t>
  </si>
  <si>
    <t>03:30 PM - 12:30 AM</t>
  </si>
  <si>
    <t>04:00 PM - 01:00 AM</t>
  </si>
  <si>
    <t>04:30 PM - 01:30 AM</t>
  </si>
  <si>
    <t>05:00 PM - 02:00 AM</t>
  </si>
  <si>
    <t>05:30 PM - 02:30 AM</t>
  </si>
  <si>
    <t>06:00 PM - 03:00 AM</t>
  </si>
  <si>
    <t>06:30 PM - 03:30 AM</t>
  </si>
  <si>
    <t>07:00 PM - 04:00 AM</t>
  </si>
  <si>
    <t>07:30 PM - 04:30 AM</t>
  </si>
  <si>
    <t>09:30 PM - 06:30 AM</t>
  </si>
  <si>
    <t>10:00 PM - 07:00 AM</t>
  </si>
  <si>
    <t>10:30 PM - 07:30 AM</t>
  </si>
  <si>
    <t>11:00 PM - 08:00 AM</t>
  </si>
  <si>
    <t>11:30 PM - 08:30 AM</t>
  </si>
  <si>
    <t>12:00 AM - 09:00 AM</t>
  </si>
  <si>
    <t>12:30 AM - 09:30 AM</t>
  </si>
  <si>
    <t>01:00 AM - 10:00 AM</t>
  </si>
  <si>
    <t>01:30 AM - 10:30 AM</t>
  </si>
  <si>
    <t>02:00 AM - 11:00 AM</t>
  </si>
  <si>
    <t>02:30 AM - 11:30 AM</t>
  </si>
  <si>
    <t>03:00 AM - 12:00 PM</t>
  </si>
  <si>
    <t>03:30 AM - 12:30 PM</t>
  </si>
  <si>
    <t>04:00 AM - 01:00 PM</t>
  </si>
  <si>
    <t>04:30 AM - 01:30 PM</t>
  </si>
  <si>
    <t>05:00 AM - 02:00 PM</t>
  </si>
  <si>
    <t>05:30 AM - 02:30 PM</t>
  </si>
  <si>
    <t>06:00 AM - 04:30 PM (Compressed)</t>
  </si>
  <si>
    <t>06:30 AM - 05:00 PM (Compressed)</t>
  </si>
  <si>
    <t>07:00 AM - 05:30 PM (Compressed)</t>
  </si>
  <si>
    <t>07:30 AM - 06:00 PM (Compressed)</t>
  </si>
  <si>
    <t>08:00 AM - 06:30 PM (Compressed)</t>
  </si>
  <si>
    <t>08:30 AM - 07:00 PM (Compressed)</t>
  </si>
  <si>
    <t>09:30 AM - 08:00 PM (Compressed)</t>
  </si>
  <si>
    <t>10:00 AM - 08:30 PM (Compressed)</t>
  </si>
  <si>
    <t>10:30 AM - 09:00 PM (Compressed)</t>
  </si>
  <si>
    <t>11:00 AM - 09:30 PM (Compressed)</t>
  </si>
  <si>
    <t>11:30 AM - 10:00 PM (Compressed)</t>
  </si>
  <si>
    <t>12:00 PM - 10:30 PM (Compressed)</t>
  </si>
  <si>
    <t>12:30 PM - 11:00 PM (Compressed)</t>
  </si>
  <si>
    <t>01:00 PM - 11:30 PM (Compressed)</t>
  </si>
  <si>
    <t>01:30 PM - 12:00 AM (Compressed)</t>
  </si>
  <si>
    <t>02:00 PM - 12:30 AM (Compressed)</t>
  </si>
  <si>
    <t>02:30 PM - 01:00 AM (Compressed)</t>
  </si>
  <si>
    <t>03:30 PM - 02:00 AM (Compressed)</t>
  </si>
  <si>
    <t>04:00 PM - 02:30 AM (Compressed)</t>
  </si>
  <si>
    <t>04:30 PM - 03:00 AM (Compressed)</t>
  </si>
  <si>
    <t>05:00 PM - 03:30 AM (Compressed)</t>
  </si>
  <si>
    <t>05:30 PM - 04:00 AM (Compressed)</t>
  </si>
  <si>
    <t>06:00 PM - 04:30 AM (Compressed)</t>
  </si>
  <si>
    <t>06:30 PM - 05:00 AM (Compressed)</t>
  </si>
  <si>
    <t>07:00 PM - 05:30 AM (Compressed)</t>
  </si>
  <si>
    <t>07:30 PM - 06:00 AM (Compressed)</t>
  </si>
  <si>
    <t>08:00 PM - 06:30 AM (Compressed)</t>
  </si>
  <si>
    <t>08:30 PM - 07:00 AM (Compressed)</t>
  </si>
  <si>
    <t>09:00 PM - 07:30 AM (Compressed)</t>
  </si>
  <si>
    <t>09:30 PM - 08:00 AM (Compressed)</t>
  </si>
  <si>
    <t>10:00 PM - 08:30 AM (Compressed)</t>
  </si>
  <si>
    <t>10:30 PM - 09:00 AM (Compressed)</t>
  </si>
  <si>
    <t>11:00 PM - 09:30 AM (Compressed)</t>
  </si>
  <si>
    <t>11:30 PM - 10:00 AM (Compressed)</t>
  </si>
  <si>
    <t>12:00 AM - 10:30 AM (Compressed)</t>
  </si>
  <si>
    <t>12:30 AM - 11:00 AM (Compressed)</t>
  </si>
  <si>
    <t>01:00 AM - 11:30 AM (Compressed)</t>
  </si>
  <si>
    <t>01:30 AM - 12:00 PM (Compressed)</t>
  </si>
  <si>
    <t>02:00 AM - 12:30 PM (Compressed)</t>
  </si>
  <si>
    <t>02:30 AM - 01:00 PM (Compressed)</t>
  </si>
  <si>
    <t>03:00 AM - 01:30 PM (Compressed)</t>
  </si>
  <si>
    <t>03:30 AM - 02:00 PM (Compressed)</t>
  </si>
  <si>
    <t>04:00 AM - 02:30 PM (Compressed)</t>
  </si>
  <si>
    <t>04:30 AM - 03:00 PM (Compressed)</t>
  </si>
  <si>
    <t>05:00 AM - 03:30 PM (Compressed)</t>
  </si>
  <si>
    <t>05:30 AM - 04:00 PM (Compressed)</t>
  </si>
  <si>
    <t>NAME</t>
  </si>
  <si>
    <t>CLIENT</t>
  </si>
  <si>
    <t>POSITION</t>
  </si>
  <si>
    <t>NITYO INFOTECH SERVICES PHILIPPINES INC.</t>
  </si>
  <si>
    <t>ACTIVITY SHEET</t>
  </si>
  <si>
    <t>EMPLOYEE NAME</t>
  </si>
  <si>
    <t>ID NO.</t>
  </si>
  <si>
    <t>ENDORSER and/or VALIDATOR'S NAME</t>
  </si>
  <si>
    <t>PERIOD COVERED</t>
  </si>
  <si>
    <t>SCHED</t>
  </si>
  <si>
    <t>DATE</t>
  </si>
  <si>
    <t>DAY</t>
  </si>
  <si>
    <t>Actual Hours</t>
  </si>
  <si>
    <r>
      <t xml:space="preserve">TOTAL MANHOUR </t>
    </r>
    <r>
      <rPr>
        <i/>
        <sz val="11"/>
        <color rgb="FFFF0000"/>
        <rFont val="Times New Roman"/>
        <family val="1"/>
      </rPr>
      <t>(less break if &gt;5 hrs)</t>
    </r>
  </si>
  <si>
    <r>
      <t xml:space="preserve">REGULAR HOURS
</t>
    </r>
    <r>
      <rPr>
        <i/>
        <sz val="11"/>
        <color rgb="FFFF0000"/>
        <rFont val="Times New Roman"/>
        <family val="1"/>
      </rPr>
      <t>(1st 8hrs)</t>
    </r>
  </si>
  <si>
    <r>
      <t xml:space="preserve">Lates / UT
</t>
    </r>
    <r>
      <rPr>
        <i/>
        <sz val="11"/>
        <color rgb="FFFF0000"/>
        <rFont val="Times New Roman"/>
        <family val="1"/>
      </rPr>
      <t>(Minutes)</t>
    </r>
  </si>
  <si>
    <r>
      <t xml:space="preserve">NIGHT DIFF HRS
</t>
    </r>
    <r>
      <rPr>
        <i/>
        <sz val="11"/>
        <color rgb="FFFF0000"/>
        <rFont val="Times New Roman"/>
        <family val="1"/>
      </rPr>
      <t>(10pm-6am)</t>
    </r>
  </si>
  <si>
    <t>Please file in OVERTIME FORM (Approved HOURS only)</t>
  </si>
  <si>
    <t>NOTES</t>
  </si>
  <si>
    <t>TIME IN</t>
  </si>
  <si>
    <t>TIME OUT (HH:MM)</t>
  </si>
  <si>
    <t>REGULAR OT</t>
  </si>
  <si>
    <t>NIGHT DIFF  OT</t>
  </si>
  <si>
    <t>WORK ON RESTDAY</t>
  </si>
  <si>
    <t>REST DAY &gt;8</t>
  </si>
  <si>
    <t>WORK ON HOLIDAY</t>
  </si>
  <si>
    <t>HOLIDAY &gt;8</t>
  </si>
  <si>
    <t>Format: HH:MM AM/PM (eg. 8:00 AM)</t>
  </si>
  <si>
    <t>TOTAL HOURS</t>
  </si>
  <si>
    <t>I HEREBY CERTIFY THAT ABOVE INFORMATION ARE TRUE AND CORRECT</t>
  </si>
  <si>
    <t>Prepared by:</t>
  </si>
  <si>
    <t>Carlo Eduardo de Guzman</t>
  </si>
  <si>
    <t>For billing purposes Only</t>
  </si>
  <si>
    <t>EMPLOYEE SIGNATURE</t>
  </si>
  <si>
    <t xml:space="preserve"> </t>
  </si>
  <si>
    <t>Received by:</t>
  </si>
  <si>
    <t>Date</t>
  </si>
  <si>
    <t>Approved by:</t>
  </si>
  <si>
    <t xml:space="preserve">NITYO SUPERVISOR  </t>
  </si>
  <si>
    <t>IMPORTANT REMINDERS TO THE EMPLOYEE</t>
  </si>
  <si>
    <r>
      <t xml:space="preserve">1. </t>
    </r>
    <r>
      <rPr>
        <b/>
        <i/>
        <sz val="9"/>
        <color indexed="8"/>
        <rFont val="Times New Roman"/>
        <family val="1"/>
      </rPr>
      <t>Please write legibly and completely fill up all the required information in the OT form</t>
    </r>
  </si>
  <si>
    <t>2. Have your overtime and DTR records properly reviewed and validated by the supervisors. Always sign your DTRs</t>
  </si>
  <si>
    <t>3. Incomplete and unsigned OT form will not be processed.</t>
  </si>
  <si>
    <t>4. Please make sure the DTR data above matches with the data encoded on client's internal DTR portals</t>
  </si>
  <si>
    <r>
      <t xml:space="preserve">              </t>
    </r>
    <r>
      <rPr>
        <b/>
        <sz val="12"/>
        <color indexed="56"/>
        <rFont val="Times New Roman"/>
        <family val="1"/>
      </rPr>
      <t xml:space="preserve">                    NITYO INFOTECH SERVICES PHILIPPINES, INC.</t>
    </r>
  </si>
  <si>
    <t>OVERTIME FORM</t>
  </si>
  <si>
    <t>Employee Name</t>
  </si>
  <si>
    <t>Client</t>
  </si>
  <si>
    <t>Period Covered</t>
  </si>
  <si>
    <t>For billing purposes only:  Verfied by</t>
  </si>
  <si>
    <t>Schedule</t>
  </si>
  <si>
    <t>OT RENDERED</t>
  </si>
  <si>
    <t>TOTAL HOURS RENDERED</t>
  </si>
  <si>
    <t>TASK PERFORMED</t>
  </si>
  <si>
    <t>Start</t>
  </si>
  <si>
    <t>END</t>
  </si>
  <si>
    <t>Employee Name and Signature</t>
  </si>
  <si>
    <t>Verified by:</t>
  </si>
  <si>
    <t>For billing purposes only</t>
  </si>
  <si>
    <t>Noted by Nityo Supervisor</t>
  </si>
  <si>
    <t xml:space="preserve">                  Nityo Infotech Services Philippines Inc. - LEAVE FORM</t>
  </si>
  <si>
    <t>Name</t>
  </si>
  <si>
    <t>Date Filed</t>
  </si>
  <si>
    <t>Position</t>
  </si>
  <si>
    <t>SL</t>
  </si>
  <si>
    <t>From</t>
  </si>
  <si>
    <t xml:space="preserve">VL </t>
  </si>
  <si>
    <t>To</t>
  </si>
  <si>
    <t>No. of Days</t>
  </si>
  <si>
    <t>Reason for Leave</t>
  </si>
  <si>
    <t>To be filled-up by HR Department</t>
  </si>
  <si>
    <t>Leave Credits</t>
  </si>
  <si>
    <t>Paid</t>
  </si>
  <si>
    <t>Less: Present Leave</t>
  </si>
  <si>
    <t>Unpaid</t>
  </si>
  <si>
    <t>Balance</t>
  </si>
  <si>
    <t>Approved by</t>
  </si>
  <si>
    <t>_________________________</t>
  </si>
  <si>
    <t>HR- Employee Realations Officer</t>
  </si>
  <si>
    <t>Employee's Signature</t>
  </si>
  <si>
    <t>PASTE HERE</t>
  </si>
  <si>
    <t>OFFSET FORM</t>
  </si>
  <si>
    <t>OFFSET BALANCE</t>
  </si>
  <si>
    <t>Offset HRS from Prev. cut-off</t>
  </si>
  <si>
    <t>PAY PERIOD</t>
  </si>
  <si>
    <t>DATE
OFFSET GAINED</t>
  </si>
  <si>
    <t>HOURS GAINED</t>
  </si>
  <si>
    <t>DATE
OFFSET TAKEN</t>
  </si>
  <si>
    <t>HOURS TAKEN</t>
  </si>
  <si>
    <t>BALANCE AS OF THE CURRENT CUT-OFF</t>
  </si>
  <si>
    <t>Contractor's Signature</t>
  </si>
  <si>
    <t>Validator's Signature</t>
  </si>
  <si>
    <r>
      <t xml:space="preserve">1. </t>
    </r>
    <r>
      <rPr>
        <b/>
        <i/>
        <sz val="9"/>
        <color indexed="8"/>
        <rFont val="Times New Roman"/>
        <family val="1"/>
      </rPr>
      <t>Please write legibly and completely fill up all the required information in the Offset Form.</t>
    </r>
  </si>
  <si>
    <r>
      <t xml:space="preserve">2. </t>
    </r>
    <r>
      <rPr>
        <b/>
        <i/>
        <sz val="9"/>
        <color indexed="8"/>
        <rFont val="Times New Roman"/>
        <family val="1"/>
      </rPr>
      <t>Have your OFFSET approved by immediate superior. Always sign your DTR.</t>
    </r>
  </si>
  <si>
    <r>
      <t xml:space="preserve">3. </t>
    </r>
    <r>
      <rPr>
        <b/>
        <i/>
        <sz val="9"/>
        <color indexed="8"/>
        <rFont val="Times New Roman"/>
        <family val="1"/>
      </rPr>
      <t>Incomplete and unsigned form will not be processed.</t>
    </r>
  </si>
  <si>
    <t>Fever</t>
  </si>
  <si>
    <t>Family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</si>
</sst>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409]d\-mmm\-yy;@"/>
    <numFmt numFmtId="166" formatCode="[$-409]h:mm\ AM/PM;@"/>
    <numFmt numFmtId="167" formatCode="h:mm;@"/>
    <numFmt numFmtId="168" formatCode="m/d/yyyy;@"/>
    <numFmt numFmtId="169" formatCode="[$-F400]h:mm:ss\ AM/PM"/>
    <numFmt numFmtId="170" formatCode="[$-409]mmmm\ d\,\ yyyy;@"/>
  </numFmts>
  <fonts count="41" x14ac:knownFonts="1">
    <font>
      <sz val="11"/>
      <color theme="1"/>
      <name val="Calibri"/>
      <family val="2"/>
      <scheme val="minor"/>
    </font>
    <font>
      <b/>
      <i/>
      <sz val="9"/>
      <color indexed="8"/>
      <name val="Times New Roman"/>
      <family val="1"/>
    </font>
    <font>
      <b/>
      <sz val="11"/>
      <name val="Times New Roman"/>
      <family val="1"/>
    </font>
    <font>
      <sz val="11"/>
      <name val="Times New Roman"/>
      <family val="1"/>
    </font>
    <font>
      <b/>
      <sz val="12"/>
      <name val="Times New Roman"/>
      <family val="1"/>
    </font>
    <font>
      <b/>
      <sz val="12"/>
      <color indexed="56"/>
      <name val="Times New Roman"/>
      <family val="1"/>
    </font>
    <font>
      <sz val="8"/>
      <name val="Calibri"/>
      <family val="2"/>
    </font>
    <font>
      <sz val="10"/>
      <name val="Times New Roman"/>
      <family val="1"/>
    </font>
    <font>
      <sz val="11"/>
      <color theme="1"/>
      <name val="Times New Roman"/>
      <family val="1"/>
    </font>
    <font>
      <sz val="8"/>
      <color theme="1"/>
      <name val="Times New Roman"/>
      <family val="1"/>
    </font>
    <font>
      <sz val="10"/>
      <color theme="1"/>
      <name val="Times New Roman"/>
      <family val="1"/>
    </font>
    <font>
      <b/>
      <sz val="12"/>
      <color theme="0"/>
      <name val="Times New Roman"/>
      <family val="1"/>
    </font>
    <font>
      <b/>
      <sz val="11"/>
      <color theme="1"/>
      <name val="Times New Roman"/>
      <family val="1"/>
    </font>
    <font>
      <b/>
      <sz val="9"/>
      <color theme="1"/>
      <name val="Times New Roman"/>
      <family val="1"/>
    </font>
    <font>
      <b/>
      <sz val="10"/>
      <color theme="1"/>
      <name val="Times New Roman"/>
      <family val="1"/>
    </font>
    <font>
      <b/>
      <sz val="12"/>
      <color rgb="FF002060"/>
      <name val="Times New Roman"/>
      <family val="1"/>
    </font>
    <font>
      <b/>
      <i/>
      <sz val="9"/>
      <color theme="1"/>
      <name val="Times New Roman"/>
      <family val="1"/>
    </font>
    <font>
      <sz val="12"/>
      <color theme="0"/>
      <name val="Times New Roman"/>
      <family val="1"/>
    </font>
    <font>
      <b/>
      <sz val="14"/>
      <color rgb="FF002060"/>
      <name val="Times New Roman"/>
      <family val="1"/>
    </font>
    <font>
      <sz val="11"/>
      <color theme="1"/>
      <name val="Calibri"/>
      <family val="2"/>
      <scheme val="minor"/>
    </font>
    <font>
      <b/>
      <sz val="11"/>
      <color rgb="FF002060"/>
      <name val="Times New Roman"/>
      <family val="1"/>
    </font>
    <font>
      <sz val="12"/>
      <color theme="1"/>
      <name val="Times New Roman"/>
      <family val="1"/>
    </font>
    <font>
      <sz val="8"/>
      <name val="Calibri"/>
      <family val="2"/>
      <scheme val="minor"/>
    </font>
    <font>
      <i/>
      <sz val="11"/>
      <color rgb="FFFF0000"/>
      <name val="Times New Roman"/>
      <family val="1"/>
    </font>
    <font>
      <b/>
      <sz val="11"/>
      <color theme="1"/>
      <name val="Calibri"/>
      <family val="2"/>
      <scheme val="minor"/>
    </font>
    <font>
      <b/>
      <sz val="11"/>
      <color theme="0"/>
      <name val="Times New Roman"/>
      <family val="1"/>
    </font>
    <font>
      <b/>
      <sz val="11"/>
      <name val="Footlight MT Light"/>
      <family val="1"/>
    </font>
    <font>
      <b/>
      <sz val="12"/>
      <name val="Footlight MT Light"/>
      <family val="1"/>
    </font>
    <font>
      <b/>
      <sz val="11"/>
      <color theme="1" tint="0.499984740745262"/>
      <name val="Times New Roman"/>
      <family val="1"/>
    </font>
    <font>
      <b/>
      <sz val="11"/>
      <color rgb="FFFF0000"/>
      <name val="Times New Roman"/>
      <family val="1"/>
    </font>
    <font>
      <i/>
      <sz val="11"/>
      <name val="Times New Roman"/>
      <family val="1"/>
    </font>
    <font>
      <i/>
      <sz val="9"/>
      <color theme="1"/>
      <name val="Times New Roman"/>
      <family val="1"/>
    </font>
    <font>
      <b/>
      <sz val="11"/>
      <color theme="3"/>
      <name val="Times New Roman"/>
      <family val="1"/>
    </font>
    <font>
      <i/>
      <sz val="11"/>
      <color theme="3"/>
      <name val="Calibri"/>
      <family val="2"/>
      <scheme val="minor"/>
    </font>
    <font>
      <b/>
      <i/>
      <sz val="11"/>
      <color theme="3"/>
      <name val="Calibri"/>
      <family val="2"/>
      <scheme val="minor"/>
    </font>
    <font>
      <b/>
      <sz val="12"/>
      <color theme="3"/>
      <name val="Times New Roman"/>
      <family val="1"/>
    </font>
    <font>
      <i/>
      <sz val="11"/>
      <color theme="1"/>
      <name val="Times New Roman"/>
      <family val="1"/>
    </font>
    <font>
      <sz val="12"/>
      <name val="Times New Roman"/>
      <family val="1"/>
    </font>
    <font>
      <i/>
      <sz val="11"/>
      <name val="Calibri"/>
      <family val="2"/>
      <scheme val="minor"/>
    </font>
    <font>
      <sz val="9"/>
      <color theme="1"/>
      <name val="Times New Roman"/>
      <family val="1"/>
    </font>
    <font>
      <b/>
      <i/>
      <sz val="11"/>
      <name val="Times New Roman"/>
      <family val="1"/>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
      <patternFill patternType="solid">
        <fgColor theme="5" tint="0.79998168889431442"/>
        <bgColor indexed="64"/>
      </patternFill>
    </fill>
  </fills>
  <borders count="81">
    <border>
      <left/>
      <right/>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theme="1" tint="0.499984740745262"/>
      </left>
      <right/>
      <top/>
      <bottom/>
      <diagonal/>
    </border>
    <border>
      <left/>
      <right style="thin">
        <color theme="1" tint="0.499984740745262"/>
      </right>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top/>
      <bottom style="dashed">
        <color theme="1" tint="0.499984740745262"/>
      </bottom>
      <diagonal/>
    </border>
    <border>
      <left/>
      <right/>
      <top style="dashed">
        <color theme="1" tint="0.499984740745262"/>
      </top>
      <bottom/>
      <diagonal/>
    </border>
    <border>
      <left style="thin">
        <color theme="1" tint="0.499984740745262"/>
      </left>
      <right style="thin">
        <color theme="1" tint="0.499984740745262"/>
      </right>
      <top/>
      <bottom/>
      <diagonal/>
    </border>
    <border>
      <left/>
      <right style="thin">
        <color indexed="64"/>
      </right>
      <top style="thin">
        <color indexed="64"/>
      </top>
      <bottom/>
      <diagonal/>
    </border>
    <border>
      <left style="thin">
        <color indexed="64"/>
      </left>
      <right/>
      <top/>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style="medium">
        <color indexed="64"/>
      </top>
      <bottom/>
      <diagonal/>
    </border>
    <border>
      <left/>
      <right style="medium">
        <color theme="0" tint="-0.499984740745262"/>
      </right>
      <top style="medium">
        <color indexed="64"/>
      </top>
      <bottom/>
      <diagonal/>
    </border>
    <border>
      <left style="medium">
        <color theme="0" tint="-0.499984740745262"/>
      </left>
      <right style="thin">
        <color indexed="64"/>
      </right>
      <top style="thin">
        <color indexed="64"/>
      </top>
      <bottom style="thin">
        <color indexed="64"/>
      </bottom>
      <diagonal/>
    </border>
    <border>
      <left/>
      <right style="medium">
        <color theme="0" tint="-0.499984740745262"/>
      </right>
      <top style="thin">
        <color theme="0" tint="-0.499984740745262"/>
      </top>
      <bottom/>
      <diagonal/>
    </border>
    <border>
      <left style="thin">
        <color indexed="64"/>
      </left>
      <right style="medium">
        <color theme="0" tint="-0.499984740745262"/>
      </right>
      <top/>
      <bottom style="thin">
        <color indexed="64"/>
      </bottom>
      <diagonal/>
    </border>
    <border>
      <left style="thin">
        <color indexed="64"/>
      </left>
      <right style="medium">
        <color theme="0" tint="-0.499984740745262"/>
      </right>
      <top style="thin">
        <color indexed="64"/>
      </top>
      <bottom style="thin">
        <color indexed="64"/>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style="thin">
        <color indexed="64"/>
      </top>
      <bottom style="thin">
        <color indexed="64"/>
      </bottom>
      <diagonal/>
    </border>
    <border>
      <left style="medium">
        <color theme="0" tint="-0.499984740745262"/>
      </left>
      <right/>
      <top style="thin">
        <color indexed="64"/>
      </top>
      <bottom/>
      <diagonal/>
    </border>
    <border>
      <left/>
      <right style="medium">
        <color theme="0" tint="-0.499984740745262"/>
      </right>
      <top style="thin">
        <color indexed="64"/>
      </top>
      <bottom/>
      <diagonal/>
    </border>
    <border>
      <left style="medium">
        <color theme="0" tint="-0.499984740745262"/>
      </left>
      <right/>
      <top/>
      <bottom style="medium">
        <color indexed="64"/>
      </bottom>
      <diagonal/>
    </border>
    <border>
      <left/>
      <right style="medium">
        <color theme="0" tint="-0.499984740745262"/>
      </right>
      <top/>
      <bottom style="thin">
        <color indexed="64"/>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style="thin">
        <color theme="0" tint="-0.499984740745262"/>
      </top>
      <bottom/>
      <diagonal/>
    </border>
    <border>
      <left/>
      <right style="thin">
        <color theme="0" tint="-0.499984740745262"/>
      </right>
      <top/>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bottom/>
      <diagonal/>
    </border>
    <border>
      <left/>
      <right style="medium">
        <color indexed="64"/>
      </right>
      <top/>
      <bottom style="thin">
        <color theme="1" tint="0.499984740745262"/>
      </bottom>
      <diagonal/>
    </border>
    <border>
      <left style="medium">
        <color indexed="64"/>
      </left>
      <right/>
      <top/>
      <bottom style="dashed">
        <color theme="1" tint="0.499984740745262"/>
      </bottom>
      <diagonal/>
    </border>
    <border>
      <left/>
      <right style="medium">
        <color indexed="64"/>
      </right>
      <top/>
      <bottom style="dashed">
        <color theme="1" tint="0.499984740745262"/>
      </bottom>
      <diagonal/>
    </border>
  </borders>
  <cellStyleXfs count="2">
    <xf numFmtId="0" fontId="0" fillId="0" borderId="0"/>
    <xf numFmtId="164" fontId="19" fillId="0" borderId="0" applyFont="0" applyFill="0" applyBorder="0" applyAlignment="0" applyProtection="0"/>
  </cellStyleXfs>
  <cellXfs count="303">
    <xf numFmtId="0" fontId="0" fillId="0" borderId="0" xfId="0"/>
    <xf numFmtId="0" fontId="8" fillId="0" borderId="0" xfId="0" applyFont="1" applyAlignment="1" applyProtection="1">
      <alignment vertical="center"/>
      <protection locked="0"/>
    </xf>
    <xf numFmtId="164" fontId="12" fillId="0" borderId="0" xfId="1" applyFont="1" applyAlignment="1" applyProtection="1">
      <alignment vertical="center"/>
      <protection locked="0"/>
    </xf>
    <xf numFmtId="0" fontId="3" fillId="0" borderId="0" xfId="0" applyFont="1" applyAlignment="1" applyProtection="1">
      <alignment vertical="center"/>
      <protection locked="0"/>
    </xf>
    <xf numFmtId="164" fontId="8" fillId="0" borderId="0" xfId="1" applyFont="1" applyAlignment="1" applyProtection="1">
      <alignment vertical="center"/>
      <protection locked="0"/>
    </xf>
    <xf numFmtId="0" fontId="8" fillId="0" borderId="1" xfId="0" applyFont="1" applyBorder="1" applyAlignment="1" applyProtection="1">
      <alignment vertical="center"/>
      <protection locked="0"/>
    </xf>
    <xf numFmtId="0" fontId="8" fillId="0" borderId="0" xfId="0" applyFont="1" applyAlignment="1" applyProtection="1">
      <alignment horizontal="center" vertical="center"/>
      <protection locked="0"/>
    </xf>
    <xf numFmtId="0" fontId="8" fillId="0" borderId="10" xfId="0" applyFont="1" applyBorder="1" applyAlignment="1" applyProtection="1">
      <alignment vertical="center"/>
      <protection locked="0"/>
    </xf>
    <xf numFmtId="0" fontId="8" fillId="0" borderId="2" xfId="0" applyFont="1" applyBorder="1" applyAlignment="1" applyProtection="1">
      <alignment horizontal="center" vertical="center"/>
      <protection locked="0"/>
    </xf>
    <xf numFmtId="0" fontId="8" fillId="0" borderId="2" xfId="0" applyFont="1" applyBorder="1" applyAlignment="1" applyProtection="1">
      <alignment vertical="center"/>
      <protection locked="0"/>
    </xf>
    <xf numFmtId="0" fontId="10" fillId="0" borderId="2" xfId="0" applyFont="1" applyBorder="1" applyAlignment="1" applyProtection="1">
      <alignment horizontal="center" vertical="center"/>
      <protection locked="0"/>
    </xf>
    <xf numFmtId="16" fontId="8" fillId="0" borderId="0" xfId="0" applyNumberFormat="1" applyFont="1" applyAlignment="1" applyProtection="1">
      <alignment vertical="center"/>
      <protection locked="0"/>
    </xf>
    <xf numFmtId="0" fontId="9" fillId="0" borderId="0" xfId="0" applyFont="1" applyAlignment="1" applyProtection="1">
      <alignment vertical="center"/>
      <protection locked="0"/>
    </xf>
    <xf numFmtId="166" fontId="2" fillId="0" borderId="8" xfId="0" applyNumberFormat="1" applyFont="1" applyBorder="1" applyAlignment="1" applyProtection="1">
      <alignment horizontal="center" vertical="center"/>
      <protection locked="0"/>
    </xf>
    <xf numFmtId="166" fontId="2" fillId="0" borderId="6" xfId="0" applyNumberFormat="1" applyFont="1" applyBorder="1" applyAlignment="1" applyProtection="1">
      <alignment horizontal="center" vertical="center"/>
      <protection locked="0"/>
    </xf>
    <xf numFmtId="0" fontId="12" fillId="0" borderId="6" xfId="0" applyFont="1" applyBorder="1" applyAlignment="1" applyProtection="1">
      <alignment horizontal="center" vertical="center" wrapText="1"/>
      <protection locked="0"/>
    </xf>
    <xf numFmtId="0" fontId="21" fillId="0" borderId="0" xfId="0" applyFont="1" applyAlignment="1" applyProtection="1">
      <alignment vertical="center"/>
      <protection locked="0"/>
    </xf>
    <xf numFmtId="0" fontId="2" fillId="0" borderId="9" xfId="0" applyFont="1" applyBorder="1" applyAlignment="1" applyProtection="1">
      <alignment vertical="center"/>
      <protection locked="0"/>
    </xf>
    <xf numFmtId="0" fontId="0" fillId="0" borderId="0" xfId="0" applyProtection="1">
      <protection locked="0"/>
    </xf>
    <xf numFmtId="0" fontId="11" fillId="3" borderId="1" xfId="0" applyFont="1" applyFill="1" applyBorder="1" applyAlignment="1" applyProtection="1">
      <alignment vertical="center"/>
      <protection locked="0"/>
    </xf>
    <xf numFmtId="168" fontId="3" fillId="0" borderId="7" xfId="0" applyNumberFormat="1" applyFont="1" applyBorder="1" applyAlignment="1" applyProtection="1">
      <alignment horizontal="center" vertical="center"/>
      <protection locked="0"/>
    </xf>
    <xf numFmtId="2" fontId="3" fillId="0" borderId="6" xfId="0" applyNumberFormat="1" applyFont="1" applyBorder="1" applyAlignment="1" applyProtection="1">
      <alignment horizontal="center" vertical="center"/>
      <protection locked="0"/>
    </xf>
    <xf numFmtId="167" fontId="8" fillId="0" borderId="0" xfId="0" applyNumberFormat="1" applyFont="1" applyAlignment="1" applyProtection="1">
      <alignment vertical="center"/>
      <protection locked="0"/>
    </xf>
    <xf numFmtId="2" fontId="3" fillId="0" borderId="7" xfId="0" applyNumberFormat="1" applyFont="1" applyBorder="1" applyAlignment="1" applyProtection="1">
      <alignment horizontal="center" vertical="center"/>
      <protection locked="0"/>
    </xf>
    <xf numFmtId="2" fontId="3" fillId="0" borderId="9" xfId="0" applyNumberFormat="1" applyFont="1" applyBorder="1" applyAlignment="1" applyProtection="1">
      <alignment horizontal="center" vertical="center"/>
      <protection locked="0"/>
    </xf>
    <xf numFmtId="2" fontId="16" fillId="0" borderId="8" xfId="0" applyNumberFormat="1" applyFont="1" applyBorder="1" applyAlignment="1" applyProtection="1">
      <alignment vertical="center"/>
      <protection locked="0"/>
    </xf>
    <xf numFmtId="2" fontId="16" fillId="0" borderId="9" xfId="0" applyNumberFormat="1" applyFont="1" applyBorder="1" applyAlignment="1" applyProtection="1">
      <alignment vertical="center"/>
      <protection locked="0"/>
    </xf>
    <xf numFmtId="2" fontId="13" fillId="0" borderId="20" xfId="0" applyNumberFormat="1" applyFont="1" applyBorder="1" applyAlignment="1" applyProtection="1">
      <alignment vertical="center"/>
      <protection locked="0"/>
    </xf>
    <xf numFmtId="2" fontId="13" fillId="0" borderId="11" xfId="0" applyNumberFormat="1" applyFont="1" applyBorder="1" applyAlignment="1" applyProtection="1">
      <alignment vertical="center"/>
      <protection locked="0"/>
    </xf>
    <xf numFmtId="2" fontId="13" fillId="0" borderId="21" xfId="0" applyNumberFormat="1" applyFont="1" applyBorder="1" applyAlignment="1" applyProtection="1">
      <alignment vertical="center"/>
      <protection locked="0"/>
    </xf>
    <xf numFmtId="2" fontId="16" fillId="0" borderId="11" xfId="0" applyNumberFormat="1" applyFont="1" applyBorder="1" applyAlignment="1" applyProtection="1">
      <alignment vertical="center"/>
      <protection locked="0"/>
    </xf>
    <xf numFmtId="2" fontId="16" fillId="0" borderId="21" xfId="0" applyNumberFormat="1" applyFont="1" applyBorder="1" applyAlignment="1" applyProtection="1">
      <alignment vertical="center"/>
      <protection locked="0"/>
    </xf>
    <xf numFmtId="0" fontId="10" fillId="0" borderId="14" xfId="0" applyFont="1" applyBorder="1" applyAlignment="1" applyProtection="1">
      <alignment horizontal="center" vertical="center"/>
      <protection locked="0"/>
    </xf>
    <xf numFmtId="0" fontId="8" fillId="0" borderId="0" xfId="0" applyFont="1" applyAlignment="1" applyProtection="1">
      <alignment vertical="center" wrapText="1"/>
      <protection locked="0"/>
    </xf>
    <xf numFmtId="165" fontId="2" fillId="6" borderId="8" xfId="0" applyNumberFormat="1" applyFont="1" applyFill="1" applyBorder="1" applyAlignment="1">
      <alignment horizontal="center" vertical="center"/>
    </xf>
    <xf numFmtId="0" fontId="8" fillId="0" borderId="5"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 fillId="0" borderId="7" xfId="0" applyFont="1" applyBorder="1" applyAlignment="1" applyProtection="1">
      <alignment horizontal="left" vertical="center" wrapText="1"/>
      <protection locked="0"/>
    </xf>
    <xf numFmtId="0" fontId="8" fillId="0" borderId="10" xfId="0" applyFont="1" applyBorder="1" applyAlignment="1" applyProtection="1">
      <alignment horizontal="center" vertical="center"/>
      <protection locked="0"/>
    </xf>
    <xf numFmtId="164" fontId="2" fillId="0" borderId="6" xfId="1" applyFont="1" applyFill="1" applyBorder="1" applyAlignment="1" applyProtection="1">
      <alignment horizontal="center" vertical="center"/>
      <protection locked="0"/>
    </xf>
    <xf numFmtId="164" fontId="3" fillId="0" borderId="6" xfId="1" applyFont="1" applyFill="1" applyBorder="1" applyAlignment="1" applyProtection="1">
      <alignment horizontal="center" vertical="center"/>
      <protection locked="0"/>
    </xf>
    <xf numFmtId="164" fontId="3" fillId="0" borderId="8" xfId="1" applyFont="1" applyFill="1" applyBorder="1" applyAlignment="1" applyProtection="1">
      <alignment horizontal="center" vertical="center"/>
      <protection locked="0"/>
    </xf>
    <xf numFmtId="2" fontId="2" fillId="0" borderId="0" xfId="0" applyNumberFormat="1" applyFont="1" applyAlignment="1" applyProtection="1">
      <alignment horizontal="center" vertical="center"/>
      <protection locked="0"/>
    </xf>
    <xf numFmtId="164" fontId="12" fillId="0" borderId="6" xfId="1" applyFont="1" applyBorder="1" applyAlignment="1" applyProtection="1">
      <alignment horizontal="center" vertical="center"/>
      <protection locked="0"/>
    </xf>
    <xf numFmtId="0" fontId="0" fillId="0" borderId="0" xfId="0" applyAlignment="1">
      <alignment vertical="top"/>
    </xf>
    <xf numFmtId="0" fontId="0" fillId="0" borderId="0" xfId="0" applyAlignment="1">
      <alignment horizontal="center" vertical="top"/>
    </xf>
    <xf numFmtId="0" fontId="2" fillId="0" borderId="6" xfId="0" applyFont="1" applyBorder="1" applyAlignment="1" applyProtection="1">
      <alignment vertical="center"/>
      <protection locked="0"/>
    </xf>
    <xf numFmtId="0" fontId="0" fillId="0" borderId="0" xfId="0" applyAlignment="1">
      <alignment horizontal="center"/>
    </xf>
    <xf numFmtId="0" fontId="24" fillId="0" borderId="0" xfId="0" applyFont="1" applyAlignment="1">
      <alignment horizontal="center"/>
    </xf>
    <xf numFmtId="0" fontId="26" fillId="0" borderId="0" xfId="0" applyFont="1" applyAlignment="1" applyProtection="1">
      <alignment vertical="center"/>
      <protection locked="0"/>
    </xf>
    <xf numFmtId="0" fontId="26" fillId="2" borderId="32" xfId="0" applyFont="1" applyFill="1" applyBorder="1" applyAlignment="1" applyProtection="1">
      <alignment vertical="center"/>
      <protection locked="0"/>
    </xf>
    <xf numFmtId="0" fontId="26" fillId="2" borderId="35" xfId="0" applyFont="1" applyFill="1" applyBorder="1" applyAlignment="1" applyProtection="1">
      <alignment horizontal="center" vertical="center"/>
      <protection locked="0"/>
    </xf>
    <xf numFmtId="0" fontId="26" fillId="2" borderId="31" xfId="0" applyFont="1" applyFill="1" applyBorder="1" applyAlignment="1" applyProtection="1">
      <alignment vertical="center"/>
      <protection locked="0"/>
    </xf>
    <xf numFmtId="15" fontId="26" fillId="2" borderId="33" xfId="0" applyNumberFormat="1" applyFont="1" applyFill="1" applyBorder="1" applyAlignment="1" applyProtection="1">
      <alignment vertical="center"/>
      <protection locked="0"/>
    </xf>
    <xf numFmtId="0" fontId="26" fillId="2" borderId="33" xfId="0" applyFont="1" applyFill="1" applyBorder="1" applyAlignment="1" applyProtection="1">
      <alignment vertical="center"/>
      <protection locked="0"/>
    </xf>
    <xf numFmtId="15" fontId="26" fillId="2" borderId="34" xfId="0" applyNumberFormat="1" applyFont="1" applyFill="1" applyBorder="1" applyAlignment="1" applyProtection="1">
      <alignment vertical="center"/>
      <protection locked="0"/>
    </xf>
    <xf numFmtId="0" fontId="26" fillId="2" borderId="34" xfId="0" applyFont="1" applyFill="1" applyBorder="1" applyAlignment="1" applyProtection="1">
      <alignment vertical="center"/>
      <protection locked="0"/>
    </xf>
    <xf numFmtId="0" fontId="26" fillId="2" borderId="36" xfId="0" applyFont="1" applyFill="1" applyBorder="1" applyAlignment="1" applyProtection="1">
      <alignment vertical="center"/>
      <protection locked="0"/>
    </xf>
    <xf numFmtId="0" fontId="26" fillId="2" borderId="37" xfId="0" applyFont="1" applyFill="1" applyBorder="1" applyAlignment="1" applyProtection="1">
      <alignment vertical="center"/>
      <protection locked="0"/>
    </xf>
    <xf numFmtId="0" fontId="26" fillId="2" borderId="38" xfId="0" applyFont="1" applyFill="1" applyBorder="1" applyAlignment="1" applyProtection="1">
      <alignment vertical="center"/>
      <protection locked="0"/>
    </xf>
    <xf numFmtId="0" fontId="26" fillId="2" borderId="35" xfId="0" applyFont="1" applyFill="1" applyBorder="1" applyAlignment="1" applyProtection="1">
      <alignment vertical="center"/>
      <protection locked="0"/>
    </xf>
    <xf numFmtId="0" fontId="26" fillId="2" borderId="39" xfId="0" applyFont="1" applyFill="1" applyBorder="1" applyAlignment="1" applyProtection="1">
      <alignment vertical="center"/>
      <protection locked="0"/>
    </xf>
    <xf numFmtId="165" fontId="2" fillId="6" borderId="6" xfId="0" applyNumberFormat="1" applyFont="1" applyFill="1" applyBorder="1" applyAlignment="1">
      <alignment horizontal="center" vertical="center"/>
    </xf>
    <xf numFmtId="0" fontId="0" fillId="9" borderId="0" xfId="0" applyFill="1"/>
    <xf numFmtId="0" fontId="0" fillId="9" borderId="0" xfId="0" applyFill="1" applyAlignment="1">
      <alignment horizontal="center"/>
    </xf>
    <xf numFmtId="0" fontId="0" fillId="0" borderId="0" xfId="0" applyAlignment="1">
      <alignment wrapText="1"/>
    </xf>
    <xf numFmtId="0" fontId="2" fillId="4" borderId="6" xfId="0" applyFont="1" applyFill="1" applyBorder="1" applyAlignment="1" applyProtection="1">
      <alignment horizontal="center" vertical="center" wrapText="1"/>
      <protection locked="0"/>
    </xf>
    <xf numFmtId="0" fontId="2" fillId="0" borderId="27" xfId="0" applyFont="1" applyBorder="1" applyAlignment="1" applyProtection="1">
      <alignment vertical="center"/>
      <protection locked="0"/>
    </xf>
    <xf numFmtId="0" fontId="0" fillId="0" borderId="0" xfId="0" applyAlignment="1">
      <alignment horizontal="center" wrapText="1"/>
    </xf>
    <xf numFmtId="0" fontId="2" fillId="4" borderId="8" xfId="0" applyFont="1" applyFill="1" applyBorder="1" applyAlignment="1" applyProtection="1">
      <alignment horizontal="center" vertical="center" wrapText="1"/>
      <protection locked="0"/>
    </xf>
    <xf numFmtId="15" fontId="2" fillId="0" borderId="20" xfId="0" applyNumberFormat="1"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10" fillId="0" borderId="10" xfId="0" applyFont="1" applyBorder="1" applyAlignment="1" applyProtection="1">
      <alignment vertical="center"/>
      <protection locked="0"/>
    </xf>
    <xf numFmtId="164" fontId="2" fillId="7" borderId="12" xfId="1" applyFont="1" applyFill="1" applyBorder="1" applyAlignment="1" applyProtection="1">
      <alignment horizontal="left" vertical="center" wrapText="1"/>
      <protection locked="0"/>
    </xf>
    <xf numFmtId="0" fontId="2" fillId="4" borderId="20" xfId="0" applyFont="1" applyFill="1" applyBorder="1" applyAlignment="1" applyProtection="1">
      <alignment horizontal="center" vertical="center" wrapText="1"/>
      <protection locked="0"/>
    </xf>
    <xf numFmtId="0" fontId="2" fillId="4" borderId="12" xfId="0" applyFont="1" applyFill="1" applyBorder="1" applyAlignment="1" applyProtection="1">
      <alignment horizontal="center" vertical="center" wrapText="1"/>
      <protection locked="0"/>
    </xf>
    <xf numFmtId="164" fontId="2" fillId="6" borderId="43" xfId="1" applyFont="1" applyFill="1" applyBorder="1" applyAlignment="1" applyProtection="1">
      <alignment horizontal="center" vertical="center"/>
    </xf>
    <xf numFmtId="0" fontId="4" fillId="6" borderId="21" xfId="0" applyFont="1" applyFill="1" applyBorder="1" applyAlignment="1" applyProtection="1">
      <alignment horizontal="center" vertical="center"/>
      <protection locked="0"/>
    </xf>
    <xf numFmtId="0" fontId="26" fillId="6" borderId="0" xfId="0" applyFont="1" applyFill="1" applyAlignment="1" applyProtection="1">
      <alignment vertical="center"/>
      <protection locked="0"/>
    </xf>
    <xf numFmtId="0" fontId="0" fillId="6" borderId="0" xfId="0" applyFill="1" applyProtection="1">
      <protection locked="0"/>
    </xf>
    <xf numFmtId="0" fontId="26" fillId="6" borderId="0" xfId="0" applyFont="1" applyFill="1" applyAlignment="1" applyProtection="1">
      <alignment horizontal="center" vertical="center" wrapText="1"/>
      <protection locked="0"/>
    </xf>
    <xf numFmtId="0" fontId="16"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2" fillId="6" borderId="28" xfId="0" applyFont="1" applyFill="1" applyBorder="1" applyAlignment="1">
      <alignment horizontal="left" vertical="center"/>
    </xf>
    <xf numFmtId="0" fontId="2" fillId="6" borderId="17" xfId="0" applyFont="1" applyFill="1" applyBorder="1" applyAlignment="1">
      <alignment horizontal="center" vertical="center"/>
    </xf>
    <xf numFmtId="0" fontId="2" fillId="0" borderId="17" xfId="0" applyFont="1" applyBorder="1" applyAlignment="1" applyProtection="1">
      <alignment vertical="center"/>
      <protection locked="0"/>
    </xf>
    <xf numFmtId="0" fontId="12" fillId="0" borderId="56"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57" xfId="0" applyFont="1" applyBorder="1" applyAlignment="1" applyProtection="1">
      <alignment horizontal="center" vertical="center"/>
      <protection locked="0"/>
    </xf>
    <xf numFmtId="165" fontId="2" fillId="6" borderId="52" xfId="0" applyNumberFormat="1" applyFont="1" applyFill="1" applyBorder="1" applyAlignment="1">
      <alignment horizontal="center" vertical="center"/>
    </xf>
    <xf numFmtId="164" fontId="28" fillId="6" borderId="0" xfId="1" applyFont="1" applyFill="1" applyBorder="1" applyAlignment="1" applyProtection="1">
      <alignment vertical="center"/>
    </xf>
    <xf numFmtId="0" fontId="8" fillId="0" borderId="55" xfId="0" applyFont="1" applyBorder="1" applyAlignment="1" applyProtection="1">
      <alignment horizontal="center" vertical="center"/>
      <protection locked="0"/>
    </xf>
    <xf numFmtId="0" fontId="16" fillId="0" borderId="59" xfId="0" applyFont="1" applyBorder="1" applyAlignment="1" applyProtection="1">
      <alignment horizontal="left" vertical="center"/>
      <protection locked="0"/>
    </xf>
    <xf numFmtId="0" fontId="16" fillId="0" borderId="60" xfId="0" applyFont="1" applyBorder="1" applyAlignment="1" applyProtection="1">
      <alignment horizontal="center" vertical="center"/>
      <protection locked="0"/>
    </xf>
    <xf numFmtId="0" fontId="16" fillId="0" borderId="56" xfId="0" applyFont="1" applyBorder="1" applyAlignment="1" applyProtection="1">
      <alignment horizontal="left" vertical="center"/>
      <protection locked="0"/>
    </xf>
    <xf numFmtId="0" fontId="16" fillId="0" borderId="57" xfId="0" applyFont="1" applyBorder="1" applyAlignment="1" applyProtection="1">
      <alignment horizontal="center" vertical="center"/>
      <protection locked="0"/>
    </xf>
    <xf numFmtId="0" fontId="8" fillId="0" borderId="56" xfId="0" applyFont="1" applyBorder="1" applyAlignment="1" applyProtection="1">
      <alignment vertical="center"/>
      <protection locked="0"/>
    </xf>
    <xf numFmtId="0" fontId="8" fillId="0" borderId="57" xfId="0" applyFont="1" applyBorder="1" applyAlignment="1" applyProtection="1">
      <alignment vertical="center"/>
      <protection locked="0"/>
    </xf>
    <xf numFmtId="0" fontId="8" fillId="0" borderId="62" xfId="0" applyFont="1" applyBorder="1" applyAlignment="1" applyProtection="1">
      <alignment horizontal="center" vertical="center"/>
      <protection locked="0"/>
    </xf>
    <xf numFmtId="0" fontId="10" fillId="0" borderId="0" xfId="0" applyFont="1" applyAlignment="1" applyProtection="1">
      <alignment vertical="center"/>
      <protection locked="0"/>
    </xf>
    <xf numFmtId="0" fontId="10" fillId="0" borderId="0" xfId="0" applyFont="1" applyAlignment="1" applyProtection="1">
      <alignment horizontal="left" vertical="center"/>
      <protection locked="0"/>
    </xf>
    <xf numFmtId="0" fontId="10" fillId="0" borderId="0" xfId="0" applyFont="1" applyAlignment="1" applyProtection="1">
      <alignment vertical="center" wrapText="1"/>
      <protection locked="0"/>
    </xf>
    <xf numFmtId="0" fontId="10" fillId="0" borderId="0" xfId="0" applyFont="1" applyAlignment="1" applyProtection="1">
      <alignment horizontal="center" vertical="center" wrapText="1"/>
      <protection locked="0"/>
    </xf>
    <xf numFmtId="0" fontId="8" fillId="0" borderId="61" xfId="0" applyFont="1" applyBorder="1" applyAlignment="1" applyProtection="1">
      <alignment vertical="center"/>
      <protection locked="0"/>
    </xf>
    <xf numFmtId="0" fontId="8" fillId="0" borderId="0" xfId="0" quotePrefix="1" applyFont="1" applyAlignment="1" applyProtection="1">
      <alignment vertical="center"/>
      <protection locked="0"/>
    </xf>
    <xf numFmtId="0" fontId="10" fillId="0" borderId="10" xfId="0" applyFont="1" applyBorder="1" applyAlignment="1" applyProtection="1">
      <alignment horizontal="center" vertical="center"/>
      <protection locked="0"/>
    </xf>
    <xf numFmtId="0" fontId="17" fillId="5" borderId="1" xfId="0" applyFont="1" applyFill="1" applyBorder="1" applyAlignment="1" applyProtection="1">
      <alignment horizontal="center" vertical="center"/>
      <protection locked="0"/>
    </xf>
    <xf numFmtId="0" fontId="17" fillId="5" borderId="10" xfId="0" applyFont="1" applyFill="1" applyBorder="1" applyAlignment="1" applyProtection="1">
      <alignment horizontal="center" vertical="center"/>
      <protection locked="0"/>
    </xf>
    <xf numFmtId="0" fontId="17" fillId="5" borderId="0" xfId="0" applyFont="1" applyFill="1" applyAlignment="1" applyProtection="1">
      <alignment horizontal="center" vertical="center"/>
      <protection locked="0"/>
    </xf>
    <xf numFmtId="164" fontId="25" fillId="10" borderId="43" xfId="1" applyFont="1" applyFill="1" applyBorder="1" applyAlignment="1" applyProtection="1">
      <alignment horizontal="center" vertical="center"/>
    </xf>
    <xf numFmtId="0" fontId="2" fillId="6" borderId="44" xfId="0" applyFont="1" applyFill="1" applyBorder="1" applyAlignment="1">
      <alignment horizontal="left" vertical="center"/>
    </xf>
    <xf numFmtId="0" fontId="2" fillId="6" borderId="66" xfId="0" applyFont="1" applyFill="1" applyBorder="1" applyAlignment="1">
      <alignment horizontal="center" vertical="center"/>
    </xf>
    <xf numFmtId="169" fontId="32" fillId="6" borderId="11" xfId="0" applyNumberFormat="1" applyFont="1" applyFill="1" applyBorder="1" applyAlignment="1" applyProtection="1">
      <alignment vertical="center" wrapText="1"/>
      <protection locked="0"/>
    </xf>
    <xf numFmtId="169" fontId="32" fillId="6" borderId="9" xfId="0" applyNumberFormat="1" applyFont="1" applyFill="1" applyBorder="1" applyAlignment="1" applyProtection="1">
      <alignment vertical="center" wrapText="1"/>
      <protection locked="0"/>
    </xf>
    <xf numFmtId="0" fontId="2" fillId="0" borderId="26" xfId="0" applyFont="1" applyBorder="1" applyAlignment="1" applyProtection="1">
      <alignment vertical="center" wrapText="1"/>
      <protection locked="0"/>
    </xf>
    <xf numFmtId="169" fontId="32" fillId="6" borderId="17" xfId="0" applyNumberFormat="1" applyFont="1" applyFill="1" applyBorder="1" applyAlignment="1" applyProtection="1">
      <alignment vertical="center"/>
      <protection locked="0"/>
    </xf>
    <xf numFmtId="169" fontId="32" fillId="6" borderId="17" xfId="0" applyNumberFormat="1" applyFont="1" applyFill="1" applyBorder="1" applyAlignment="1" applyProtection="1">
      <alignment vertical="center" wrapText="1"/>
      <protection locked="0"/>
    </xf>
    <xf numFmtId="169" fontId="32" fillId="6" borderId="40" xfId="0" applyNumberFormat="1" applyFont="1" applyFill="1" applyBorder="1" applyAlignment="1" applyProtection="1">
      <alignment vertical="center" wrapText="1"/>
      <protection locked="0"/>
    </xf>
    <xf numFmtId="0" fontId="2" fillId="0" borderId="8"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6" borderId="11" xfId="0" applyFont="1" applyFill="1" applyBorder="1" applyAlignment="1">
      <alignment horizontal="center" vertical="center" wrapText="1"/>
    </xf>
    <xf numFmtId="0" fontId="2" fillId="0" borderId="11" xfId="0" applyFont="1" applyBorder="1" applyAlignment="1" applyProtection="1">
      <alignment vertical="center" wrapText="1"/>
      <protection locked="0"/>
    </xf>
    <xf numFmtId="0" fontId="0" fillId="11" borderId="0" xfId="0" applyFill="1"/>
    <xf numFmtId="0" fontId="0" fillId="11" borderId="0" xfId="0" applyFill="1" applyAlignment="1">
      <alignment vertical="top"/>
    </xf>
    <xf numFmtId="0" fontId="0" fillId="11" borderId="0" xfId="0" applyFill="1" applyAlignment="1">
      <alignment horizontal="center" vertical="top"/>
    </xf>
    <xf numFmtId="0" fontId="32" fillId="11" borderId="0" xfId="0" applyFont="1" applyFill="1" applyAlignment="1" applyProtection="1">
      <alignment vertical="top"/>
      <protection locked="0"/>
    </xf>
    <xf numFmtId="0" fontId="8" fillId="11" borderId="0" xfId="0" applyFont="1" applyFill="1" applyAlignment="1" applyProtection="1">
      <alignment vertical="top"/>
      <protection locked="0"/>
    </xf>
    <xf numFmtId="0" fontId="0" fillId="11" borderId="0" xfId="0" applyFill="1" applyAlignment="1">
      <alignment horizontal="center"/>
    </xf>
    <xf numFmtId="164" fontId="28" fillId="6" borderId="6" xfId="1" applyFont="1" applyFill="1" applyBorder="1" applyAlignment="1" applyProtection="1">
      <alignment vertical="center"/>
    </xf>
    <xf numFmtId="0" fontId="24" fillId="11" borderId="0" xfId="0" applyFont="1" applyFill="1" applyAlignment="1">
      <alignment vertical="top"/>
    </xf>
    <xf numFmtId="164" fontId="2" fillId="6" borderId="6" xfId="1" applyFont="1" applyFill="1" applyBorder="1" applyAlignment="1" applyProtection="1">
      <alignment horizontal="center" vertical="center"/>
    </xf>
    <xf numFmtId="0" fontId="35" fillId="3" borderId="8" xfId="0" applyFont="1" applyFill="1" applyBorder="1" applyAlignment="1" applyProtection="1">
      <alignment vertical="center"/>
      <protection locked="0"/>
    </xf>
    <xf numFmtId="0" fontId="24" fillId="0" borderId="0" xfId="0" applyFont="1"/>
    <xf numFmtId="0" fontId="12" fillId="8" borderId="71" xfId="0" applyFont="1" applyFill="1" applyBorder="1" applyAlignment="1" applyProtection="1">
      <alignment horizontal="center" vertical="top"/>
      <protection locked="0"/>
    </xf>
    <xf numFmtId="0" fontId="8" fillId="0" borderId="73" xfId="0" applyFont="1" applyBorder="1" applyAlignment="1" applyProtection="1">
      <alignment vertical="top"/>
      <protection locked="0"/>
    </xf>
    <xf numFmtId="0" fontId="8" fillId="0" borderId="73" xfId="0" applyFont="1" applyBorder="1" applyAlignment="1" applyProtection="1">
      <alignment vertical="top" wrapText="1"/>
      <protection locked="0"/>
    </xf>
    <xf numFmtId="0" fontId="8" fillId="0" borderId="76" xfId="0" applyFont="1" applyBorder="1" applyAlignment="1" applyProtection="1">
      <alignment vertical="top"/>
      <protection locked="0"/>
    </xf>
    <xf numFmtId="0" fontId="31" fillId="0" borderId="77" xfId="0" applyFont="1" applyBorder="1" applyAlignment="1" applyProtection="1">
      <alignment horizontal="right" vertical="top"/>
      <protection locked="0"/>
    </xf>
    <xf numFmtId="0" fontId="31" fillId="0" borderId="72" xfId="0" applyFont="1" applyBorder="1" applyAlignment="1" applyProtection="1">
      <alignment horizontal="right" vertical="top"/>
      <protection locked="0"/>
    </xf>
    <xf numFmtId="0" fontId="34" fillId="11" borderId="71" xfId="0" applyFont="1" applyFill="1" applyBorder="1" applyAlignment="1" applyProtection="1">
      <alignment vertical="center" wrapText="1"/>
      <protection locked="0"/>
    </xf>
    <xf numFmtId="0" fontId="34" fillId="11" borderId="71" xfId="0" quotePrefix="1" applyFont="1" applyFill="1" applyBorder="1" applyAlignment="1" applyProtection="1">
      <alignment vertical="center"/>
      <protection locked="0"/>
    </xf>
    <xf numFmtId="0" fontId="34" fillId="11" borderId="71" xfId="0" applyFont="1" applyFill="1" applyBorder="1" applyAlignment="1" applyProtection="1">
      <alignment vertical="center"/>
      <protection locked="0"/>
    </xf>
    <xf numFmtId="15" fontId="34" fillId="11" borderId="71" xfId="0" applyNumberFormat="1" applyFont="1" applyFill="1" applyBorder="1" applyAlignment="1" applyProtection="1">
      <alignment horizontal="left" vertical="center"/>
      <protection locked="0"/>
    </xf>
    <xf numFmtId="15" fontId="33" fillId="11" borderId="71" xfId="0" applyNumberFormat="1" applyFont="1" applyFill="1" applyBorder="1" applyAlignment="1" applyProtection="1">
      <alignment horizontal="left" vertical="center" wrapText="1"/>
      <protection locked="0"/>
    </xf>
    <xf numFmtId="0" fontId="35" fillId="3" borderId="28" xfId="0" applyFont="1" applyFill="1" applyBorder="1" applyAlignment="1" applyProtection="1">
      <alignment vertical="top"/>
      <protection locked="0"/>
    </xf>
    <xf numFmtId="0" fontId="4" fillId="3" borderId="18" xfId="0" applyFont="1" applyFill="1" applyBorder="1" applyAlignment="1" applyProtection="1">
      <alignment vertical="top"/>
      <protection locked="0"/>
    </xf>
    <xf numFmtId="15" fontId="4" fillId="6" borderId="11" xfId="0" applyNumberFormat="1" applyFont="1" applyFill="1" applyBorder="1" applyAlignment="1">
      <alignment horizontal="left" vertical="center"/>
    </xf>
    <xf numFmtId="0" fontId="11" fillId="3" borderId="0" xfId="0" applyFont="1" applyFill="1" applyAlignment="1" applyProtection="1">
      <alignment vertical="center"/>
      <protection locked="0"/>
    </xf>
    <xf numFmtId="15" fontId="37" fillId="6" borderId="21" xfId="0" applyNumberFormat="1" applyFont="1" applyFill="1" applyBorder="1" applyAlignment="1">
      <alignment horizontal="left" vertical="center"/>
    </xf>
    <xf numFmtId="15" fontId="4" fillId="6" borderId="8" xfId="0" applyNumberFormat="1" applyFont="1" applyFill="1" applyBorder="1" applyAlignment="1">
      <alignment horizontal="left" vertical="center" indent="1"/>
    </xf>
    <xf numFmtId="0" fontId="14" fillId="0" borderId="22" xfId="0" applyFont="1" applyBorder="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0" fontId="26" fillId="2" borderId="0" xfId="0" applyFont="1" applyFill="1" applyAlignment="1" applyProtection="1">
      <alignment vertical="center"/>
      <protection locked="0"/>
    </xf>
    <xf numFmtId="0" fontId="26" fillId="2" borderId="0" xfId="0" quotePrefix="1" applyFont="1" applyFill="1" applyAlignment="1" applyProtection="1">
      <alignment horizontal="right" vertical="center"/>
      <protection locked="0"/>
    </xf>
    <xf numFmtId="0" fontId="26" fillId="0" borderId="1" xfId="0" applyFont="1" applyBorder="1" applyAlignment="1" applyProtection="1">
      <alignment horizontal="center" vertical="center" wrapText="1"/>
      <protection locked="0"/>
    </xf>
    <xf numFmtId="0" fontId="26" fillId="0" borderId="10" xfId="0" applyFont="1" applyBorder="1" applyAlignment="1" applyProtection="1">
      <alignment horizontal="center" vertical="center" wrapText="1"/>
      <protection locked="0"/>
    </xf>
    <xf numFmtId="0" fontId="26" fillId="2" borderId="1" xfId="0" applyFont="1" applyFill="1" applyBorder="1" applyAlignment="1" applyProtection="1">
      <alignment vertical="center"/>
      <protection locked="0"/>
    </xf>
    <xf numFmtId="0" fontId="26" fillId="2" borderId="10" xfId="0" applyFont="1" applyFill="1" applyBorder="1" applyAlignment="1" applyProtection="1">
      <alignment vertical="center"/>
      <protection locked="0"/>
    </xf>
    <xf numFmtId="0" fontId="26" fillId="2" borderId="79" xfId="0" applyFont="1" applyFill="1" applyBorder="1" applyAlignment="1" applyProtection="1">
      <alignment vertical="center"/>
      <protection locked="0"/>
    </xf>
    <xf numFmtId="0" fontId="26" fillId="2" borderId="80" xfId="0" applyFont="1" applyFill="1" applyBorder="1" applyAlignment="1" applyProtection="1">
      <alignment vertical="center"/>
      <protection locked="0"/>
    </xf>
    <xf numFmtId="0" fontId="26" fillId="2" borderId="1" xfId="0" quotePrefix="1" applyFont="1" applyFill="1" applyBorder="1" applyAlignment="1" applyProtection="1">
      <alignment vertical="center"/>
      <protection locked="0"/>
    </xf>
    <xf numFmtId="0" fontId="26" fillId="2" borderId="10" xfId="0" quotePrefix="1" applyFont="1" applyFill="1" applyBorder="1" applyAlignment="1" applyProtection="1">
      <alignment horizontal="right" vertical="center"/>
      <protection locked="0"/>
    </xf>
    <xf numFmtId="0" fontId="26" fillId="2" borderId="3" xfId="0" applyFont="1" applyFill="1" applyBorder="1" applyAlignment="1" applyProtection="1">
      <alignment vertical="center"/>
      <protection locked="0"/>
    </xf>
    <xf numFmtId="0" fontId="26" fillId="2" borderId="2" xfId="0" applyFont="1" applyFill="1" applyBorder="1" applyAlignment="1" applyProtection="1">
      <alignment vertical="center"/>
      <protection locked="0"/>
    </xf>
    <xf numFmtId="15" fontId="38" fillId="11" borderId="71" xfId="0" applyNumberFormat="1" applyFont="1" applyFill="1" applyBorder="1" applyAlignment="1" applyProtection="1">
      <alignment horizontal="left" vertical="center"/>
      <protection locked="0"/>
    </xf>
    <xf numFmtId="0" fontId="36" fillId="6" borderId="73" xfId="0" applyFont="1" applyFill="1" applyBorder="1" applyAlignment="1" applyProtection="1">
      <alignment horizontal="center" vertical="top"/>
      <protection locked="0"/>
    </xf>
    <xf numFmtId="0" fontId="36" fillId="6" borderId="74" xfId="0" applyFont="1" applyFill="1" applyBorder="1" applyAlignment="1" applyProtection="1">
      <alignment horizontal="center" vertical="top"/>
      <protection locked="0"/>
    </xf>
    <xf numFmtId="0" fontId="39" fillId="0" borderId="11" xfId="0" applyFont="1" applyBorder="1" applyAlignment="1" applyProtection="1">
      <alignment vertical="center"/>
      <protection locked="0"/>
    </xf>
    <xf numFmtId="0" fontId="31" fillId="0" borderId="11" xfId="0" applyFont="1" applyBorder="1" applyAlignment="1" applyProtection="1">
      <alignment vertical="center"/>
      <protection locked="0"/>
    </xf>
    <xf numFmtId="0" fontId="14" fillId="0" borderId="5" xfId="0" applyFont="1" applyBorder="1" applyAlignment="1" applyProtection="1">
      <alignment horizontal="center" vertical="center" wrapText="1"/>
      <protection locked="0"/>
    </xf>
    <xf numFmtId="0" fontId="14" fillId="0" borderId="0" xfId="0" applyFont="1" applyAlignment="1" applyProtection="1">
      <alignment horizontal="center" vertical="center" wrapText="1"/>
      <protection locked="0"/>
    </xf>
    <xf numFmtId="0" fontId="14" fillId="0" borderId="1" xfId="0" applyFont="1" applyBorder="1" applyAlignment="1" applyProtection="1">
      <alignment horizontal="center" vertical="center" wrapText="1"/>
      <protection locked="0"/>
    </xf>
    <xf numFmtId="0" fontId="31" fillId="0" borderId="0" xfId="0" applyFont="1" applyAlignment="1" applyProtection="1">
      <alignment horizontal="center" vertical="center"/>
      <protection locked="0"/>
    </xf>
    <xf numFmtId="166" fontId="2" fillId="12" borderId="6" xfId="0" applyNumberFormat="1" applyFont="1" applyFill="1" applyBorder="1" applyAlignment="1" applyProtection="1">
      <alignment horizontal="center" vertical="center"/>
      <protection locked="0"/>
    </xf>
    <xf numFmtId="166" fontId="2" fillId="12" borderId="8" xfId="0" applyNumberFormat="1" applyFont="1" applyFill="1" applyBorder="1" applyAlignment="1" applyProtection="1">
      <alignment horizontal="center" vertical="center"/>
      <protection locked="0"/>
    </xf>
    <xf numFmtId="20" fontId="40" fillId="0" borderId="55" xfId="0" applyNumberFormat="1" applyFont="1" applyBorder="1" applyAlignment="1" applyProtection="1">
      <alignment horizontal="center" vertical="center"/>
      <protection locked="0"/>
    </xf>
    <xf numFmtId="0" fontId="8" fillId="0" borderId="6" xfId="0" applyFont="1" applyBorder="1" applyAlignment="1" applyProtection="1">
      <alignment vertical="center"/>
      <protection locked="0"/>
    </xf>
    <xf numFmtId="0" fontId="38" fillId="11" borderId="71" xfId="0" quotePrefix="1" applyFont="1" applyFill="1" applyBorder="1" applyAlignment="1" applyProtection="1">
      <alignment horizontal="left" vertical="center" wrapText="1"/>
      <protection locked="0"/>
    </xf>
    <xf numFmtId="170" fontId="12" fillId="8" borderId="75" xfId="0" applyNumberFormat="1" applyFont="1" applyFill="1" applyBorder="1" applyAlignment="1" applyProtection="1">
      <alignment horizontal="center" vertical="top"/>
      <protection locked="0"/>
    </xf>
    <xf numFmtId="170" fontId="12" fillId="8" borderId="74" xfId="0" applyNumberFormat="1" applyFont="1" applyFill="1" applyBorder="1" applyAlignment="1" applyProtection="1">
      <alignment horizontal="center" vertical="top"/>
      <protection locked="0"/>
    </xf>
    <xf numFmtId="0" fontId="12" fillId="8" borderId="75" xfId="0" applyFont="1" applyFill="1" applyBorder="1" applyAlignment="1" applyProtection="1">
      <alignment horizontal="center" vertical="top"/>
      <protection locked="0"/>
    </xf>
    <xf numFmtId="0" fontId="12" fillId="8" borderId="74" xfId="0" applyFont="1" applyFill="1" applyBorder="1" applyAlignment="1" applyProtection="1">
      <alignment horizontal="center" vertical="top"/>
      <protection locked="0"/>
    </xf>
    <xf numFmtId="0" fontId="8" fillId="6" borderId="75" xfId="0" applyFont="1" applyFill="1" applyBorder="1" applyAlignment="1">
      <alignment horizontal="center" vertical="top"/>
    </xf>
    <xf numFmtId="0" fontId="8" fillId="6" borderId="74" xfId="0" applyFont="1" applyFill="1" applyBorder="1" applyAlignment="1">
      <alignment horizontal="center" vertical="top"/>
    </xf>
    <xf numFmtId="170" fontId="8" fillId="6" borderId="75" xfId="0" applyNumberFormat="1" applyFont="1" applyFill="1" applyBorder="1" applyAlignment="1" applyProtection="1">
      <alignment horizontal="center" vertical="top"/>
      <protection locked="0"/>
    </xf>
    <xf numFmtId="170" fontId="8" fillId="6" borderId="74" xfId="0" applyNumberFormat="1" applyFont="1" applyFill="1" applyBorder="1" applyAlignment="1" applyProtection="1">
      <alignment horizontal="center" vertical="top"/>
      <protection locked="0"/>
    </xf>
    <xf numFmtId="0" fontId="8" fillId="0" borderId="61"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12" fillId="0" borderId="54" xfId="0" applyFont="1" applyBorder="1" applyAlignment="1" applyProtection="1">
      <alignment horizontal="center" vertical="center"/>
      <protection locked="0"/>
    </xf>
    <xf numFmtId="0" fontId="12" fillId="0" borderId="55" xfId="0" applyFont="1" applyBorder="1" applyAlignment="1" applyProtection="1">
      <alignment horizontal="center" vertical="center"/>
      <protection locked="0"/>
    </xf>
    <xf numFmtId="0" fontId="23" fillId="0" borderId="27" xfId="0" applyFont="1" applyBorder="1" applyAlignment="1" applyProtection="1">
      <alignment horizontal="center" vertical="center" wrapText="1"/>
      <protection locked="0"/>
    </xf>
    <xf numFmtId="0" fontId="12" fillId="0" borderId="69" xfId="0" applyFont="1" applyBorder="1" applyAlignment="1" applyProtection="1">
      <alignment horizontal="center" vertical="center" wrapText="1"/>
      <protection locked="0"/>
    </xf>
    <xf numFmtId="0" fontId="12" fillId="0" borderId="52"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6" xfId="0" applyFont="1" applyBorder="1" applyAlignment="1" applyProtection="1">
      <alignment horizontal="center" vertical="center" wrapText="1"/>
      <protection locked="0"/>
    </xf>
    <xf numFmtId="0" fontId="12" fillId="0" borderId="70" xfId="0" applyFont="1" applyBorder="1" applyAlignment="1" applyProtection="1">
      <alignment horizontal="center" vertical="center" wrapText="1"/>
      <protection locked="0"/>
    </xf>
    <xf numFmtId="0" fontId="30" fillId="0" borderId="70" xfId="0" applyFont="1" applyBorder="1" applyAlignment="1" applyProtection="1">
      <alignment horizontal="center" vertical="center" wrapText="1"/>
      <protection locked="0"/>
    </xf>
    <xf numFmtId="0" fontId="30" fillId="0" borderId="27" xfId="0" applyFont="1" applyBorder="1" applyAlignment="1" applyProtection="1">
      <alignment horizontal="center" vertical="center" wrapText="1"/>
      <protection locked="0"/>
    </xf>
    <xf numFmtId="0" fontId="25" fillId="5" borderId="58" xfId="0" applyFont="1" applyFill="1" applyBorder="1" applyAlignment="1" applyProtection="1">
      <alignment horizontal="right" vertical="center"/>
      <protection locked="0"/>
    </xf>
    <xf numFmtId="0" fontId="25" fillId="5" borderId="11" xfId="0" applyFont="1" applyFill="1" applyBorder="1" applyAlignment="1" applyProtection="1">
      <alignment horizontal="right" vertical="center"/>
      <protection locked="0"/>
    </xf>
    <xf numFmtId="0" fontId="25" fillId="5" borderId="9" xfId="0" applyFont="1" applyFill="1" applyBorder="1" applyAlignment="1" applyProtection="1">
      <alignment horizontal="right" vertical="center"/>
      <protection locked="0"/>
    </xf>
    <xf numFmtId="0" fontId="16" fillId="0" borderId="63" xfId="0" applyFont="1" applyBorder="1" applyAlignment="1" applyProtection="1">
      <alignment horizontal="center" vertical="center"/>
      <protection locked="0"/>
    </xf>
    <xf numFmtId="0" fontId="16" fillId="0" borderId="64" xfId="0" applyFont="1" applyBorder="1" applyAlignment="1" applyProtection="1">
      <alignment horizontal="center" vertical="center"/>
      <protection locked="0"/>
    </xf>
    <xf numFmtId="0" fontId="16" fillId="0" borderId="65" xfId="0" applyFont="1" applyBorder="1" applyAlignment="1" applyProtection="1">
      <alignment horizontal="center" vertical="center"/>
      <protection locked="0"/>
    </xf>
    <xf numFmtId="2" fontId="16" fillId="0" borderId="56" xfId="0" applyNumberFormat="1" applyFont="1" applyBorder="1" applyAlignment="1" applyProtection="1">
      <alignment horizontal="center" vertical="center"/>
      <protection locked="0"/>
    </xf>
    <xf numFmtId="2" fontId="16" fillId="0" borderId="0" xfId="0" applyNumberFormat="1" applyFont="1" applyAlignment="1" applyProtection="1">
      <alignment horizontal="center" vertical="center"/>
      <protection locked="0"/>
    </xf>
    <xf numFmtId="2" fontId="16" fillId="0" borderId="57" xfId="0" applyNumberFormat="1"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7" fillId="5" borderId="56" xfId="0" applyFont="1" applyFill="1" applyBorder="1" applyAlignment="1" applyProtection="1">
      <alignment horizontal="center" vertical="center"/>
      <protection locked="0"/>
    </xf>
    <xf numFmtId="0" fontId="17" fillId="5" borderId="0" xfId="0" applyFont="1" applyFill="1" applyAlignment="1" applyProtection="1">
      <alignment horizontal="center" vertical="center"/>
      <protection locked="0"/>
    </xf>
    <xf numFmtId="0" fontId="17" fillId="5" borderId="57" xfId="0" applyFont="1" applyFill="1" applyBorder="1" applyAlignment="1" applyProtection="1">
      <alignment horizontal="center" vertical="center"/>
      <protection locked="0"/>
    </xf>
    <xf numFmtId="0" fontId="20" fillId="0" borderId="47" xfId="0" applyFont="1" applyBorder="1" applyAlignment="1" applyProtection="1">
      <alignment horizontal="center" vertical="center"/>
      <protection locked="0"/>
    </xf>
    <xf numFmtId="0" fontId="20" fillId="0" borderId="48" xfId="0" applyFont="1" applyBorder="1" applyAlignment="1" applyProtection="1">
      <alignment horizontal="center" vertical="center"/>
      <protection locked="0"/>
    </xf>
    <xf numFmtId="0" fontId="20" fillId="0" borderId="49" xfId="0" applyFont="1" applyBorder="1" applyAlignment="1" applyProtection="1">
      <alignment horizontal="center" vertical="center"/>
      <protection locked="0"/>
    </xf>
    <xf numFmtId="0" fontId="2" fillId="0" borderId="52"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68" xfId="0" applyFont="1" applyBorder="1" applyAlignment="1" applyProtection="1">
      <alignment horizontal="left" vertical="center" wrapText="1"/>
      <protection locked="0"/>
    </xf>
    <xf numFmtId="0" fontId="2" fillId="0" borderId="26" xfId="0" applyFont="1" applyBorder="1" applyAlignment="1" applyProtection="1">
      <alignment horizontal="left" vertical="center" wrapText="1"/>
      <protection locked="0"/>
    </xf>
    <xf numFmtId="0" fontId="11" fillId="5" borderId="50" xfId="0" applyFont="1" applyFill="1" applyBorder="1" applyAlignment="1" applyProtection="1">
      <alignment horizontal="center" vertical="center"/>
      <protection locked="0"/>
    </xf>
    <xf numFmtId="0" fontId="11" fillId="5" borderId="14" xfId="0" applyFont="1" applyFill="1" applyBorder="1" applyAlignment="1" applyProtection="1">
      <alignment horizontal="center" vertical="center"/>
      <protection locked="0"/>
    </xf>
    <xf numFmtId="0" fontId="11" fillId="5" borderId="51" xfId="0" applyFont="1" applyFill="1" applyBorder="1" applyAlignment="1" applyProtection="1">
      <alignment horizontal="center" vertical="center"/>
      <protection locked="0"/>
    </xf>
    <xf numFmtId="0" fontId="2" fillId="0" borderId="44" xfId="0" applyFont="1" applyBorder="1" applyAlignment="1" applyProtection="1">
      <alignment horizontal="left" vertical="center" wrapText="1"/>
      <protection locked="0"/>
    </xf>
    <xf numFmtId="0" fontId="2" fillId="0" borderId="45" xfId="0" applyFont="1" applyBorder="1" applyAlignment="1" applyProtection="1">
      <alignment horizontal="left" vertical="center" wrapText="1"/>
      <protection locked="0"/>
    </xf>
    <xf numFmtId="0" fontId="2" fillId="0" borderId="46" xfId="0" applyFont="1" applyBorder="1" applyAlignment="1" applyProtection="1">
      <alignment horizontal="left" vertical="center" wrapText="1"/>
      <protection locked="0"/>
    </xf>
    <xf numFmtId="0" fontId="2" fillId="0" borderId="67" xfId="0" applyFont="1" applyBorder="1" applyAlignment="1" applyProtection="1">
      <alignment horizontal="left" vertical="center" wrapText="1"/>
      <protection locked="0"/>
    </xf>
    <xf numFmtId="0" fontId="2" fillId="6" borderId="44" xfId="0" applyFont="1" applyFill="1" applyBorder="1" applyAlignment="1">
      <alignment horizontal="left" vertical="center" wrapText="1"/>
    </xf>
    <xf numFmtId="0" fontId="2" fillId="6" borderId="53" xfId="0" applyFont="1" applyFill="1" applyBorder="1" applyAlignment="1">
      <alignment horizontal="left" vertical="center" wrapText="1"/>
    </xf>
    <xf numFmtId="0" fontId="2" fillId="6" borderId="46" xfId="0" applyFont="1" applyFill="1" applyBorder="1" applyAlignment="1">
      <alignment horizontal="left" vertical="center" wrapText="1"/>
    </xf>
    <xf numFmtId="0" fontId="2" fillId="6" borderId="57" xfId="0" applyFont="1" applyFill="1" applyBorder="1" applyAlignment="1">
      <alignment horizontal="left" vertical="center" wrapText="1"/>
    </xf>
    <xf numFmtId="0" fontId="2" fillId="6" borderId="6" xfId="0" applyFont="1" applyFill="1" applyBorder="1" applyAlignment="1">
      <alignment horizontal="center" vertical="center"/>
    </xf>
    <xf numFmtId="0" fontId="2" fillId="6" borderId="26" xfId="0" applyFont="1" applyFill="1" applyBorder="1" applyAlignment="1">
      <alignment horizontal="center" vertical="center" wrapText="1"/>
    </xf>
    <xf numFmtId="0" fontId="2" fillId="6" borderId="28" xfId="0" applyFont="1" applyFill="1" applyBorder="1" applyAlignment="1">
      <alignment horizontal="center" vertical="center" wrapText="1"/>
    </xf>
    <xf numFmtId="2" fontId="7" fillId="0" borderId="8" xfId="0" applyNumberFormat="1" applyFont="1" applyBorder="1" applyAlignment="1" applyProtection="1">
      <alignment horizontal="center" vertical="center" wrapText="1"/>
      <protection locked="0"/>
    </xf>
    <xf numFmtId="2" fontId="7" fillId="0" borderId="21" xfId="0" applyNumberFormat="1" applyFont="1" applyBorder="1" applyAlignment="1" applyProtection="1">
      <alignment horizontal="center" vertical="center" wrapText="1"/>
      <protection locked="0"/>
    </xf>
    <xf numFmtId="2" fontId="13" fillId="0" borderId="20" xfId="0" applyNumberFormat="1" applyFont="1" applyBorder="1" applyAlignment="1" applyProtection="1">
      <alignment horizontal="left" vertical="center"/>
      <protection locked="0"/>
    </xf>
    <xf numFmtId="2" fontId="13" fillId="0" borderId="11" xfId="0" applyNumberFormat="1" applyFont="1" applyBorder="1" applyAlignment="1" applyProtection="1">
      <alignment horizontal="left" vertical="center"/>
      <protection locked="0"/>
    </xf>
    <xf numFmtId="2" fontId="13" fillId="0" borderId="8" xfId="0" applyNumberFormat="1" applyFont="1" applyBorder="1" applyAlignment="1" applyProtection="1">
      <alignment horizontal="left" vertical="center"/>
      <protection locked="0"/>
    </xf>
    <xf numFmtId="2" fontId="13" fillId="0" borderId="21" xfId="0" applyNumberFormat="1" applyFont="1" applyBorder="1" applyAlignment="1" applyProtection="1">
      <alignment horizontal="left" vertical="center"/>
      <protection locked="0"/>
    </xf>
    <xf numFmtId="2" fontId="3" fillId="0" borderId="8" xfId="0" applyNumberFormat="1" applyFont="1" applyBorder="1" applyAlignment="1" applyProtection="1">
      <alignment horizontal="center" vertical="center"/>
      <protection locked="0"/>
    </xf>
    <xf numFmtId="2" fontId="3" fillId="0" borderId="21" xfId="0" applyNumberFormat="1" applyFont="1" applyBorder="1" applyAlignment="1" applyProtection="1">
      <alignment horizontal="center" vertical="center"/>
      <protection locked="0"/>
    </xf>
    <xf numFmtId="2" fontId="16" fillId="0" borderId="20" xfId="0" applyNumberFormat="1" applyFont="1" applyBorder="1" applyAlignment="1" applyProtection="1">
      <alignment horizontal="center" vertical="center"/>
      <protection locked="0"/>
    </xf>
    <xf numFmtId="2" fontId="16" fillId="0" borderId="11" xfId="0" applyNumberFormat="1" applyFont="1" applyBorder="1" applyAlignment="1" applyProtection="1">
      <alignment horizontal="center" vertical="center"/>
      <protection locked="0"/>
    </xf>
    <xf numFmtId="2" fontId="16" fillId="0" borderId="2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16" fillId="0" borderId="19" xfId="0" applyFont="1" applyBorder="1" applyAlignment="1" applyProtection="1">
      <alignment horizontal="center" vertical="center"/>
      <protection locked="0"/>
    </xf>
    <xf numFmtId="2" fontId="17" fillId="5" borderId="16" xfId="0" applyNumberFormat="1" applyFont="1" applyFill="1" applyBorder="1" applyAlignment="1" applyProtection="1">
      <alignment horizontal="center" vertical="center"/>
      <protection locked="0"/>
    </xf>
    <xf numFmtId="2" fontId="17" fillId="5" borderId="17" xfId="0" applyNumberFormat="1" applyFont="1" applyFill="1" applyBorder="1" applyAlignment="1" applyProtection="1">
      <alignment horizontal="center" vertical="center"/>
      <protection locked="0"/>
    </xf>
    <xf numFmtId="2" fontId="17" fillId="5" borderId="18" xfId="0" applyNumberFormat="1" applyFont="1" applyFill="1" applyBorder="1" applyAlignment="1" applyProtection="1">
      <alignment horizontal="center" vertical="center"/>
      <protection locked="0"/>
    </xf>
    <xf numFmtId="2" fontId="16" fillId="0" borderId="1" xfId="0" applyNumberFormat="1" applyFont="1" applyBorder="1" applyAlignment="1" applyProtection="1">
      <alignment horizontal="center" vertical="center"/>
      <protection locked="0"/>
    </xf>
    <xf numFmtId="2" fontId="16" fillId="0" borderId="10" xfId="0" applyNumberFormat="1" applyFont="1" applyBorder="1" applyAlignment="1" applyProtection="1">
      <alignment horizontal="center" vertical="center"/>
      <protection locked="0"/>
    </xf>
    <xf numFmtId="0" fontId="35" fillId="3" borderId="20" xfId="0" applyFont="1" applyFill="1" applyBorder="1" applyAlignment="1" applyProtection="1">
      <alignment horizontal="left" vertical="center"/>
      <protection locked="0"/>
    </xf>
    <xf numFmtId="0" fontId="35" fillId="3" borderId="11" xfId="0" applyFont="1" applyFill="1" applyBorder="1" applyAlignment="1" applyProtection="1">
      <alignment horizontal="left" vertical="center"/>
      <protection locked="0"/>
    </xf>
    <xf numFmtId="15" fontId="4" fillId="6" borderId="28" xfId="0" applyNumberFormat="1" applyFont="1" applyFill="1" applyBorder="1" applyAlignment="1">
      <alignment horizontal="center" vertical="center"/>
    </xf>
    <xf numFmtId="0" fontId="4" fillId="6" borderId="40" xfId="0" applyFont="1" applyFill="1" applyBorder="1" applyAlignment="1">
      <alignment horizontal="center" vertical="center"/>
    </xf>
    <xf numFmtId="0" fontId="14" fillId="0" borderId="24" xfId="0" applyFont="1" applyBorder="1" applyAlignment="1" applyProtection="1">
      <alignment horizontal="center" vertical="center" wrapText="1"/>
      <protection locked="0"/>
    </xf>
    <xf numFmtId="0" fontId="14" fillId="0" borderId="25" xfId="0" applyFont="1" applyBorder="1" applyAlignment="1" applyProtection="1">
      <alignment horizontal="center" vertical="center" wrapText="1"/>
      <protection locked="0"/>
    </xf>
    <xf numFmtId="0" fontId="14" fillId="0" borderId="6" xfId="0" applyFont="1" applyBorder="1" applyAlignment="1" applyProtection="1">
      <alignment horizontal="center" vertical="center" wrapText="1"/>
      <protection locked="0"/>
    </xf>
    <xf numFmtId="0" fontId="14" fillId="0" borderId="41"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14" fillId="0" borderId="22" xfId="0" applyFont="1" applyBorder="1" applyAlignment="1" applyProtection="1">
      <alignment horizontal="center" vertical="center" wrapText="1"/>
      <protection locked="0"/>
    </xf>
    <xf numFmtId="0" fontId="8" fillId="0" borderId="13"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11" fillId="3" borderId="0" xfId="0" applyFont="1" applyFill="1" applyAlignment="1" applyProtection="1">
      <alignment horizontal="center" vertical="center"/>
      <protection locked="0"/>
    </xf>
    <xf numFmtId="0" fontId="11" fillId="3" borderId="10" xfId="0" applyFont="1" applyFill="1" applyBorder="1" applyAlignment="1" applyProtection="1">
      <alignment horizontal="center" vertical="center"/>
      <protection locked="0"/>
    </xf>
    <xf numFmtId="0" fontId="4" fillId="3" borderId="29"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4" fillId="3" borderId="22" xfId="0" applyFont="1" applyFill="1" applyBorder="1" applyAlignment="1" applyProtection="1">
      <alignment horizontal="center" vertical="center"/>
      <protection locked="0"/>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18" fillId="0" borderId="1" xfId="0" applyFont="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18" fillId="0" borderId="10" xfId="0" applyFont="1" applyBorder="1" applyAlignment="1" applyProtection="1">
      <alignment horizontal="center" vertical="center"/>
      <protection locked="0"/>
    </xf>
    <xf numFmtId="15" fontId="26" fillId="0" borderId="33" xfId="0" applyNumberFormat="1" applyFont="1" applyBorder="1" applyAlignment="1" applyProtection="1">
      <alignment horizontal="center" vertical="center"/>
      <protection locked="0"/>
    </xf>
    <xf numFmtId="15" fontId="26" fillId="0" borderId="78" xfId="0" applyNumberFormat="1" applyFont="1" applyBorder="1" applyAlignment="1" applyProtection="1">
      <alignment horizontal="center" vertical="center"/>
      <protection locked="0"/>
    </xf>
    <xf numFmtId="0" fontId="26" fillId="2" borderId="2" xfId="0" applyFont="1" applyFill="1" applyBorder="1" applyAlignment="1" applyProtection="1">
      <alignment horizontal="center" vertical="center"/>
      <protection locked="0"/>
    </xf>
    <xf numFmtId="0" fontId="26" fillId="2" borderId="19" xfId="0" applyFont="1" applyFill="1" applyBorder="1" applyAlignment="1" applyProtection="1">
      <alignment horizontal="center" vertical="center"/>
      <protection locked="0"/>
    </xf>
    <xf numFmtId="0" fontId="27" fillId="0" borderId="13" xfId="0" applyFont="1" applyBorder="1" applyAlignment="1" applyProtection="1">
      <alignment horizontal="center" vertical="center" wrapText="1"/>
      <protection locked="0"/>
    </xf>
    <xf numFmtId="0" fontId="27" fillId="0" borderId="14" xfId="0" applyFont="1" applyBorder="1" applyAlignment="1" applyProtection="1">
      <alignment horizontal="center" vertical="center" wrapText="1"/>
      <protection locked="0"/>
    </xf>
    <xf numFmtId="0" fontId="27" fillId="0" borderId="15" xfId="0" applyFont="1" applyBorder="1" applyAlignment="1" applyProtection="1">
      <alignment horizontal="center" vertical="center" wrapText="1"/>
      <protection locked="0"/>
    </xf>
    <xf numFmtId="0" fontId="26" fillId="6" borderId="33" xfId="0" applyFont="1" applyFill="1" applyBorder="1" applyAlignment="1">
      <alignment horizontal="center" vertical="center"/>
    </xf>
    <xf numFmtId="0" fontId="26" fillId="6" borderId="34" xfId="0" applyFont="1" applyFill="1" applyBorder="1" applyAlignment="1">
      <alignment horizontal="center" vertical="center"/>
    </xf>
    <xf numFmtId="0" fontId="15" fillId="0" borderId="13" xfId="0" applyFont="1" applyBorder="1" applyAlignment="1" applyProtection="1">
      <alignment horizontal="center" vertical="center"/>
      <protection locked="0"/>
    </xf>
    <xf numFmtId="0" fontId="15" fillId="0" borderId="14" xfId="0" applyFont="1" applyBorder="1" applyAlignment="1" applyProtection="1">
      <alignment horizontal="center" vertical="center"/>
      <protection locked="0"/>
    </xf>
    <xf numFmtId="0" fontId="15" fillId="0" borderId="15" xfId="0" applyFont="1" applyBorder="1" applyAlignment="1" applyProtection="1">
      <alignment horizontal="center" vertical="center"/>
      <protection locked="0"/>
    </xf>
    <xf numFmtId="0" fontId="11" fillId="5" borderId="1" xfId="0" applyFont="1" applyFill="1" applyBorder="1" applyAlignment="1" applyProtection="1">
      <alignment horizontal="center" vertical="center"/>
      <protection locked="0"/>
    </xf>
    <xf numFmtId="0" fontId="11" fillId="5" borderId="0" xfId="0" applyFont="1" applyFill="1" applyAlignment="1" applyProtection="1">
      <alignment horizontal="center" vertical="center"/>
      <protection locked="0"/>
    </xf>
    <xf numFmtId="0" fontId="11" fillId="5" borderId="10" xfId="0" applyFont="1" applyFill="1" applyBorder="1" applyAlignment="1" applyProtection="1">
      <alignment horizontal="center" vertical="center"/>
      <protection locked="0"/>
    </xf>
    <xf numFmtId="15" fontId="29" fillId="0" borderId="12" xfId="0" applyNumberFormat="1" applyFont="1" applyBorder="1" applyAlignment="1">
      <alignment horizontal="center" vertical="center" wrapText="1"/>
    </xf>
    <xf numFmtId="0" fontId="2" fillId="6" borderId="6" xfId="0" applyFont="1" applyFill="1" applyBorder="1" applyAlignment="1">
      <alignment horizontal="center" vertical="center" wrapText="1"/>
    </xf>
    <xf numFmtId="0" fontId="2" fillId="4" borderId="42" xfId="0" applyFont="1" applyFill="1" applyBorder="1" applyAlignment="1" applyProtection="1">
      <alignment horizontal="right" vertical="center"/>
      <protection locked="0"/>
    </xf>
    <xf numFmtId="0" fontId="2" fillId="4" borderId="23" xfId="0" applyFont="1" applyFill="1" applyBorder="1" applyAlignment="1" applyProtection="1">
      <alignment horizontal="right" vertical="center"/>
      <protection locked="0"/>
    </xf>
    <xf numFmtId="0" fontId="2" fillId="4" borderId="30" xfId="0" applyFont="1" applyFill="1" applyBorder="1" applyAlignment="1" applyProtection="1">
      <alignment horizontal="right" vertical="center"/>
      <protection locked="0"/>
    </xf>
    <xf numFmtId="0" fontId="16" fillId="0" borderId="1"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10" xfId="0" applyFont="1" applyBorder="1" applyAlignment="1" applyProtection="1">
      <alignment horizontal="center" vertical="center"/>
      <protection locked="0"/>
    </xf>
    <xf numFmtId="164" fontId="3" fillId="3" borderId="6" xfId="1" applyFont="1" applyFill="1" applyBorder="1" applyAlignment="1" applyProtection="1">
      <alignment horizontal="center" vertical="center"/>
      <protection locked="0"/>
    </xf>
  </cellXfs>
  <cellStyles count="2">
    <cellStyle name="Comma" xfId="1" builtinId="3"/>
    <cellStyle name="Normal" xfId="0" builtinId="0"/>
  </cellStyles>
  <dxfs count="78">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34515</xdr:colOff>
      <xdr:row>29</xdr:row>
      <xdr:rowOff>156882</xdr:rowOff>
    </xdr:from>
    <xdr:to>
      <xdr:col>10</xdr:col>
      <xdr:colOff>4035</xdr:colOff>
      <xdr:row>32</xdr:row>
      <xdr:rowOff>168537</xdr:rowOff>
    </xdr:to>
    <xdr:pic>
      <xdr:nvPicPr>
        <xdr:cNvPr id="2008" name="Picture 15">
          <a:extLst>
            <a:ext uri="{FF2B5EF4-FFF2-40B4-BE49-F238E27FC236}">
              <a16:creationId xmlns:a16="http://schemas.microsoft.com/office/drawing/2014/main" id="{8DFDA2CF-169E-F0F1-78C7-4677DC3F32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67244" y="5697070"/>
          <a:ext cx="1520414" cy="778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116542</xdr:colOff>
      <xdr:row>0</xdr:row>
      <xdr:rowOff>107576</xdr:rowOff>
    </xdr:from>
    <xdr:to>
      <xdr:col>2</xdr:col>
      <xdr:colOff>319593</xdr:colOff>
      <xdr:row>3</xdr:row>
      <xdr:rowOff>147917</xdr:rowOff>
    </xdr:to>
    <xdr:pic>
      <xdr:nvPicPr>
        <xdr:cNvPr id="2" name="Picture 2" descr="A close-up of a logo&#10;&#10;Description automatically generated">
          <a:extLst>
            <a:ext uri="{FF2B5EF4-FFF2-40B4-BE49-F238E27FC236}">
              <a16:creationId xmlns:a16="http://schemas.microsoft.com/office/drawing/2014/main" id="{5E3EFDC4-49E5-4C2F-8AAE-8CF69EA99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13" y="107576"/>
          <a:ext cx="1126415" cy="64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1</xdr:row>
      <xdr:rowOff>45720</xdr:rowOff>
    </xdr:from>
    <xdr:to>
      <xdr:col>2</xdr:col>
      <xdr:colOff>310178</xdr:colOff>
      <xdr:row>4</xdr:row>
      <xdr:rowOff>121920</xdr:rowOff>
    </xdr:to>
    <xdr:pic>
      <xdr:nvPicPr>
        <xdr:cNvPr id="3931" name="Picture 2">
          <a:extLst>
            <a:ext uri="{FF2B5EF4-FFF2-40B4-BE49-F238E27FC236}">
              <a16:creationId xmlns:a16="http://schemas.microsoft.com/office/drawing/2014/main" id="{786E9A27-7557-37D7-ACC9-8A5FA7392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1336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53340</xdr:colOff>
      <xdr:row>27</xdr:row>
      <xdr:rowOff>45720</xdr:rowOff>
    </xdr:from>
    <xdr:ext cx="1125519" cy="647700"/>
    <xdr:pic>
      <xdr:nvPicPr>
        <xdr:cNvPr id="8" name="Picture 2">
          <a:extLst>
            <a:ext uri="{FF2B5EF4-FFF2-40B4-BE49-F238E27FC236}">
              <a16:creationId xmlns:a16="http://schemas.microsoft.com/office/drawing/2014/main" id="{91A5B326-55C2-4DB3-B8CB-A7220A37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5908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53340</xdr:colOff>
      <xdr:row>1</xdr:row>
      <xdr:rowOff>45720</xdr:rowOff>
    </xdr:from>
    <xdr:ext cx="1125518" cy="647700"/>
    <xdr:pic>
      <xdr:nvPicPr>
        <xdr:cNvPr id="2" name="Picture 2">
          <a:extLst>
            <a:ext uri="{FF2B5EF4-FFF2-40B4-BE49-F238E27FC236}">
              <a16:creationId xmlns:a16="http://schemas.microsoft.com/office/drawing/2014/main" id="{E3D76906-78A6-4ECF-AAB2-6102D5C3B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 y="236220"/>
          <a:ext cx="112551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53340</xdr:colOff>
      <xdr:row>27</xdr:row>
      <xdr:rowOff>45720</xdr:rowOff>
    </xdr:from>
    <xdr:ext cx="1125519" cy="647700"/>
    <xdr:pic>
      <xdr:nvPicPr>
        <xdr:cNvPr id="3" name="Picture 2">
          <a:extLst>
            <a:ext uri="{FF2B5EF4-FFF2-40B4-BE49-F238E27FC236}">
              <a16:creationId xmlns:a16="http://schemas.microsoft.com/office/drawing/2014/main" id="{EF421B28-6D17-4848-A804-C99194348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 y="518922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83821</xdr:colOff>
      <xdr:row>24</xdr:row>
      <xdr:rowOff>7620</xdr:rowOff>
    </xdr:from>
    <xdr:to>
      <xdr:col>1</xdr:col>
      <xdr:colOff>1380906</xdr:colOff>
      <xdr:row>27</xdr:row>
      <xdr:rowOff>15240</xdr:rowOff>
    </xdr:to>
    <xdr:pic>
      <xdr:nvPicPr>
        <xdr:cNvPr id="2" name="Picture 15">
          <a:extLst>
            <a:ext uri="{FF2B5EF4-FFF2-40B4-BE49-F238E27FC236}">
              <a16:creationId xmlns:a16="http://schemas.microsoft.com/office/drawing/2014/main" id="{89258FCF-BA44-442D-8B6E-471036BB02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1" y="4602480"/>
          <a:ext cx="1297085"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IZEL TABORA" id="{C4F74FFB-7318-46F8-8CE3-70F3E562EC3D}" userId="S::JIZEL@nityoinfotechph.onmicrosoft.com::47a9dd6f-def2-4485-aaa9-a2b798306e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1" dT="2023-09-02T09:28:17.63" personId="{C4F74FFB-7318-46F8-8CE3-70F3E562EC3D}" id="{4BAE1C6D-CAA4-4ED0-901E-11782BF7EC98}">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 ref="G12" dT="2023-09-02T09:28:17.63" personId="{C4F74FFB-7318-46F8-8CE3-70F3E562EC3D}" id="{33534C13-65A3-4DEA-89EC-2EF33D762FC6}">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 ref="G13" dT="2023-09-02T09:28:17.63" personId="{C4F74FFB-7318-46F8-8CE3-70F3E562EC3D}" id="{CE8B33E9-524E-48A6-A43E-40C30F09B2D4}">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s>
</file>

<file path=xl/threadedComments/threadedComment2.xml><?xml version="1.0" encoding="utf-8"?>
<ThreadedComments xmlns="http://schemas.microsoft.com/office/spreadsheetml/2018/threadedcomments" xmlns:x="http://schemas.openxmlformats.org/spreadsheetml/2006/main">
  <threadedComment ref="G7" dT="2023-09-02T04:04:35.32" personId="{C4F74FFB-7318-46F8-8CE3-70F3E562EC3D}" id="{0A1904C9-FCB5-429B-A15A-04BF7D7997D4}">
    <text>REGULAR HOURS IS MAXIMUM OF EIGHT (8) HOURS ONLY
-The rest of working hours such as OT, shall be filed at REGULAR OT Column</text>
  </threadedComment>
  <threadedComment ref="I7" dT="2023-09-02T04:04:49.62" personId="{C4F74FFB-7318-46F8-8CE3-70F3E562EC3D}" id="{DB050EBC-7621-4669-A90F-E2C19D365951}">
    <text>ONLY IF WORKED FROM 10:00 PM TO 06:00 AM</text>
  </threadedComment>
  <threadedComment ref="P7" dT="2023-09-02T04:13:06.80" personId="{C4F74FFB-7318-46F8-8CE3-70F3E562EC3D}" id="{57096B84-D853-4655-9CB4-7FE2B4AD218B}">
    <text>ANY NOTES such as
- If there's sudden changes on official schedule in particular days only
- If offset were gained/used
- if on leave / LWOP / Halfday</text>
  </threadedComment>
  <threadedComment ref="D8" dT="2023-09-02T04:04:00.38" personId="{C4F74FFB-7318-46F8-8CE3-70F3E562EC3D}" id="{4D6ACE60-9FE4-41CF-B65E-8B9DC9B85C11}">
    <text>OFFICIAL TIME IN</text>
  </threadedComment>
  <threadedComment ref="D8" dT="2023-09-02T09:31:02.49" personId="{C4F74FFB-7318-46F8-8CE3-70F3E562EC3D}" id="{2F7A80A4-66F4-420B-A10B-FF47A697016A}" parentId="{4D6ACE60-9FE4-41CF-B65E-8B9DC9B85C11}">
    <text>HH:MM AM/PM
sample:
 08:00 AM</text>
  </threadedComment>
  <threadedComment ref="D8" dT="2024-01-23T02:12:08.98" personId="{C4F74FFB-7318-46F8-8CE3-70F3E562EC3D}" id="{AE7CD797-D95C-40B2-A45A-E9C56696B177}" parentId="{4D6ACE60-9FE4-41CF-B65E-8B9DC9B85C11}">
    <text>LEAVE BLANK IF UNWORKED</text>
  </threadedComment>
  <threadedComment ref="E8" dT="2023-09-02T04:04:13.46" personId="{C4F74FFB-7318-46F8-8CE3-70F3E562EC3D}" id="{C21696BD-E803-4FD1-BB16-C03F9F846269}">
    <text>OFFICIAL TIME OUT
If there is an extended hours at work or OT, kindly input official out after overtime</text>
  </threadedComment>
  <threadedComment ref="E8" dT="2023-09-02T09:31:46.40" personId="{C4F74FFB-7318-46F8-8CE3-70F3E562EC3D}" id="{CAB855B2-3BA3-45DC-8777-6482754BD326}" parentId="{C21696BD-E803-4FD1-BB16-C03F9F846269}">
    <text>HH:MM AM/PM
sample 05:00 PM</text>
  </threadedComment>
  <threadedComment ref="E8" dT="2023-09-06T09:20:53.05" personId="{C4F74FFB-7318-46F8-8CE3-70F3E562EC3D}" id="{3587DBA2-E6B3-4798-AE51-DA5E894746D9}" parentId="{C21696BD-E803-4FD1-BB16-C03F9F846269}">
    <text>LEAVE BLANK IF UNWORKED</text>
  </threadedComment>
  <threadedComment ref="J8" dT="2023-09-02T04:05:33.29" personId="{C4F74FFB-7318-46F8-8CE3-70F3E562EC3D}" id="{F15AD11B-C07E-4892-980E-9B4D98A88949}">
    <text>Extended hours at work after the Eight (8) regular working hours
1) If rendered OT is subject to be paid with OT premium, kindly accomplish OT Form
2)If rendered OT is subject for offsetting, kindly accomplish OFFSETTING FORM</text>
  </threadedComment>
  <threadedComment ref="K8" dT="2023-09-02T04:05:50.46" personId="{C4F74FFB-7318-46F8-8CE3-70F3E562EC3D}" id="{B3A56569-9485-4F17-83CE-185C60F5ACE9}">
    <text>If rendered an OVERTIME after EIGHT (8) REGULAR working hours from 10:00PM - 06:00 AM. 
Kindly accomplish OT Form</text>
  </threadedComment>
  <threadedComment ref="L8" dT="2023-09-02T04:06:17.64" personId="{C4F74FFB-7318-46F8-8CE3-70F3E562EC3D}" id="{60DAA691-B9FF-4AE6-BE86-51BC59AA679F}">
    <text>IF WORKED DURING SCHEDULED REST DAY/ DAY-OFF. KINDLY ACCOMPLISH OT FORM
1st 8hrs</text>
  </threadedComment>
  <threadedComment ref="M8" dT="2023-09-02T04:06:50.30" personId="{C4F74FFB-7318-46F8-8CE3-70F3E562EC3D}" id="{34E113B9-5DFB-478A-B227-2974DEF70328}">
    <text>If rendered an OVERTIME after EIGHT (8) REGULAR working hours DURING SCHEDULED REST DAY
Kindly accomplish OT Form</text>
  </threadedComment>
  <threadedComment ref="N8" dT="2023-09-02T04:09:33.44" personId="{C4F74FFB-7318-46F8-8CE3-70F3E562EC3D}" id="{6709A787-F881-466E-8578-671ACE1DF6F4}">
    <text>IF WORKED DURING ANNOUNCED HOLIDAY. KINDLY ACCOMPLISH OT FORM
1st 8hrs</text>
  </threadedComment>
  <threadedComment ref="O8" dT="2023-09-02T04:10:01.38" personId="{C4F74FFB-7318-46F8-8CE3-70F3E562EC3D}" id="{749CB423-38C7-458F-93AF-1ED1C6372E7D}">
    <text>If rendered an OVERTIME after EIGHT (8) REGULAR working hours DURING HOLIDAYS
Kindly accomplish OT Form</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3-09-02T04:17:49.62" personId="{C4F74FFB-7318-46F8-8CE3-70F3E562EC3D}" id="{D8768978-530D-4DC8-914B-94635F44FECD}">
    <text>DATE OF OVERTIME</text>
  </threadedComment>
  <threadedComment ref="E8" dT="2023-09-02T04:18:28.77" personId="{C4F74FFB-7318-46F8-8CE3-70F3E562EC3D}" id="{939C3120-9968-4CA0-B1C5-A09DD73022F6}">
    <text>FROM START TO END OFF OT RENDERED</text>
  </threadedComment>
  <threadedComment ref="F8" dT="2023-09-02T04:18:40.59" personId="{C4F74FFB-7318-46F8-8CE3-70F3E562EC3D}" id="{A1F72848-77C1-4C57-8DAC-29ED8952B948}">
    <text>PURPOSE OF THE OVERTIME YOU HAVE RENDERED</text>
  </threadedComment>
  <threadedComment ref="C9" dT="2023-09-02T04:18:02.30" personId="{C4F74FFB-7318-46F8-8CE3-70F3E562EC3D}" id="{9B8F2255-F0C5-421B-B503-74F1BA88ECA3}">
    <text>START OF OVERTIME (after 8 regular hours at work)</text>
  </threadedComment>
  <threadedComment ref="C9" dT="2023-09-02T11:27:31.13" personId="{C4F74FFB-7318-46F8-8CE3-70F3E562EC3D}" id="{0BB89665-1E54-4C55-8561-849E91CF963C}" parentId="{9B8F2255-F0C5-421B-B503-74F1BA88ECA3}">
    <text>HH:MM AM/PM
sample 05:00 PM</text>
  </threadedComment>
  <threadedComment ref="D9" dT="2023-09-02T04:18:12.11" personId="{C4F74FFB-7318-46F8-8CE3-70F3E562EC3D}" id="{A20EECDD-CDB8-407C-827E-05CF431E72EE}">
    <text>END OF OVERTIME</text>
  </threadedComment>
  <threadedComment ref="D9" dT="2023-09-02T11:27:47.95" personId="{C4F74FFB-7318-46F8-8CE3-70F3E562EC3D}" id="{62CD0A37-4A24-4648-AB7C-6681A602DD1A}" parentId="{A20EECDD-CDB8-407C-827E-05CF431E72EE}">
    <text>HH:MM AM/PM
sample 06:00 PM</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9-02T04:21:17.25" personId="{C4F74FFB-7318-46F8-8CE3-70F3E562EC3D}" id="{49E51A73-87FB-47CD-A112-5FA9A4C1EC6D}">
    <text>DATE OF OFFSET GAINED WITHIN THE PAY PERIOD ONLY</text>
  </threadedComment>
  <threadedComment ref="D6" dT="2023-09-02T04:21:32.36" personId="{C4F74FFB-7318-46F8-8CE3-70F3E562EC3D}" id="{9A393AA0-265A-48C4-8BED-D4304E68DA25}">
    <text>DATE OF OFFSET TAKEN WITHIN THE PAY PERIOD ONLY</text>
  </threadedComment>
  <threadedComment ref="F6" dT="2023-09-02T03:56:22.38" personId="{C4F74FFB-7318-46F8-8CE3-70F3E562EC3D}" id="{BF85792A-8841-4880-A110-B626B4580F58}">
    <text>PLEASE INDICATE BALANCE AS OF PREVIOUS CUT OFF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86B7-DD77-45E5-A66D-CDC5BC39EECE}">
  <sheetPr codeName="Sheet1">
    <tabColor theme="3"/>
  </sheetPr>
  <dimension ref="A2:J22"/>
  <sheetViews>
    <sheetView showGridLines="0" zoomScaleNormal="100" workbookViewId="0">
      <selection activeCell="G24" sqref="G24"/>
    </sheetView>
  </sheetViews>
  <sheetFormatPr defaultColWidth="0" defaultRowHeight="14.4" x14ac:dyDescent="0.3"/>
  <cols>
    <col min="1" max="1" width="8.77734375" style="122" customWidth="1"/>
    <col min="2" max="2" width="1.5546875" style="122" customWidth="1"/>
    <col min="3" max="3" width="33.77734375" style="123" customWidth="1"/>
    <col min="4" max="4" width="14.77734375" style="124" customWidth="1"/>
    <col min="5" max="5" width="36.21875" style="124" customWidth="1"/>
    <col min="6" max="6" width="1.5546875" style="122" customWidth="1"/>
    <col min="7" max="7" width="62.21875" style="122" customWidth="1"/>
    <col min="8" max="8" width="2.44140625" style="63" customWidth="1"/>
    <col min="9" max="10" width="0" hidden="1" customWidth="1"/>
    <col min="11" max="16384" width="8.77734375" hidden="1"/>
  </cols>
  <sheetData>
    <row r="2" spans="1:8" s="47" customFormat="1" x14ac:dyDescent="0.3">
      <c r="A2" s="127"/>
      <c r="C2" s="45"/>
      <c r="D2" s="45"/>
      <c r="E2" s="45"/>
      <c r="G2" s="127"/>
      <c r="H2" s="64"/>
    </row>
    <row r="3" spans="1:8" ht="28.95" customHeight="1" x14ac:dyDescent="0.3">
      <c r="B3"/>
      <c r="C3" s="135" t="s">
        <v>0</v>
      </c>
      <c r="D3" s="180" t="s">
        <v>1</v>
      </c>
      <c r="E3" s="181"/>
      <c r="F3"/>
      <c r="G3" s="139" t="s">
        <v>2</v>
      </c>
    </row>
    <row r="4" spans="1:8" x14ac:dyDescent="0.3">
      <c r="B4"/>
      <c r="C4" s="134" t="s">
        <v>3</v>
      </c>
      <c r="D4" s="180"/>
      <c r="E4" s="181"/>
      <c r="F4"/>
      <c r="G4" s="140" t="s">
        <v>4</v>
      </c>
    </row>
    <row r="5" spans="1:8" x14ac:dyDescent="0.3">
      <c r="B5"/>
      <c r="C5" s="134" t="s">
        <v>5</v>
      </c>
      <c r="D5" s="182" t="s">
        <v>6</v>
      </c>
      <c r="E5" s="183"/>
      <c r="F5"/>
      <c r="G5" s="177"/>
    </row>
    <row r="6" spans="1:8" x14ac:dyDescent="0.3">
      <c r="B6"/>
      <c r="C6" s="134" t="s">
        <v>7</v>
      </c>
      <c r="D6" s="182" t="s">
        <v>8</v>
      </c>
      <c r="E6" s="183"/>
      <c r="F6"/>
      <c r="G6" s="177"/>
    </row>
    <row r="7" spans="1:8" ht="27.6" x14ac:dyDescent="0.3">
      <c r="B7"/>
      <c r="C7" s="135" t="s">
        <v>9</v>
      </c>
      <c r="D7" s="180" t="s">
        <v>10</v>
      </c>
      <c r="E7" s="181"/>
      <c r="F7"/>
      <c r="G7" s="141" t="s">
        <v>11</v>
      </c>
    </row>
    <row r="8" spans="1:8" x14ac:dyDescent="0.3">
      <c r="B8"/>
      <c r="C8" s="134" t="s">
        <v>12</v>
      </c>
      <c r="D8" s="184">
        <v>45597</v>
      </c>
      <c r="E8" s="185"/>
      <c r="F8"/>
      <c r="G8" s="164" t="s">
        <v>13</v>
      </c>
    </row>
    <row r="9" spans="1:8" x14ac:dyDescent="0.3">
      <c r="B9"/>
      <c r="C9" s="134" t="s">
        <v>14</v>
      </c>
      <c r="D9" s="178">
        <v>45611</v>
      </c>
      <c r="E9" s="179"/>
      <c r="F9"/>
      <c r="G9" s="142" t="s">
        <v>15</v>
      </c>
    </row>
    <row r="10" spans="1:8" x14ac:dyDescent="0.3">
      <c r="B10"/>
      <c r="C10" s="136" t="s">
        <v>16</v>
      </c>
      <c r="D10" s="165" t="s">
        <v>17</v>
      </c>
      <c r="E10" s="166" t="s">
        <v>18</v>
      </c>
      <c r="F10"/>
      <c r="G10" s="143"/>
    </row>
    <row r="11" spans="1:8" x14ac:dyDescent="0.3">
      <c r="B11"/>
      <c r="C11" s="137" t="s">
        <v>19</v>
      </c>
      <c r="D11" s="133" t="s">
        <v>20</v>
      </c>
      <c r="E11" s="133" t="s">
        <v>21</v>
      </c>
      <c r="F11"/>
      <c r="G11" s="143" t="s">
        <v>22</v>
      </c>
    </row>
    <row r="12" spans="1:8" x14ac:dyDescent="0.3">
      <c r="B12"/>
      <c r="C12" s="137" t="s">
        <v>23</v>
      </c>
      <c r="D12" s="133"/>
      <c r="E12" s="133"/>
      <c r="F12"/>
      <c r="G12" s="143" t="s">
        <v>22</v>
      </c>
    </row>
    <row r="13" spans="1:8" x14ac:dyDescent="0.3">
      <c r="B13"/>
      <c r="C13" s="138" t="s">
        <v>24</v>
      </c>
      <c r="D13" s="133"/>
      <c r="E13" s="133"/>
      <c r="F13"/>
      <c r="G13" s="143" t="s">
        <v>22</v>
      </c>
    </row>
    <row r="14" spans="1:8" x14ac:dyDescent="0.3">
      <c r="B14"/>
      <c r="C14" s="44"/>
      <c r="D14" s="45"/>
      <c r="E14" s="45"/>
      <c r="F14"/>
    </row>
    <row r="16" spans="1:8" x14ac:dyDescent="0.3">
      <c r="C16" s="125" t="s">
        <v>25</v>
      </c>
      <c r="D16" s="129" t="str">
        <f>CONCATENATE("DTR_",D5," - ",D3," (",CONCATENATE(TEXT(DATA!$D$8,"MMM DD")," - ",TEXT(DATA!$D$9,"DD, YYYY)")))</f>
        <v>DTR_Metrobank - Carlo Eduardo E. de Guzman (Nov 01 - 15, 2024)</v>
      </c>
      <c r="E16" s="129"/>
    </row>
    <row r="17" spans="3:3" x14ac:dyDescent="0.3">
      <c r="C17" s="126"/>
    </row>
    <row r="18" spans="3:3" x14ac:dyDescent="0.3">
      <c r="C18" s="126"/>
    </row>
    <row r="19" spans="3:3" x14ac:dyDescent="0.3">
      <c r="C19" s="126"/>
    </row>
    <row r="20" spans="3:3" x14ac:dyDescent="0.3">
      <c r="C20" s="126"/>
    </row>
    <row r="21" spans="3:3" x14ac:dyDescent="0.3">
      <c r="C21" s="126"/>
    </row>
    <row r="22" spans="3:3" x14ac:dyDescent="0.3">
      <c r="C22" s="126"/>
    </row>
  </sheetData>
  <mergeCells count="8">
    <mergeCell ref="G5:G6"/>
    <mergeCell ref="D9:E9"/>
    <mergeCell ref="D3:E3"/>
    <mergeCell ref="D4:E4"/>
    <mergeCell ref="D5:E5"/>
    <mergeCell ref="D6:E6"/>
    <mergeCell ref="D7:E7"/>
    <mergeCell ref="D8:E8"/>
  </mergeCells>
  <phoneticPr fontId="22" type="noConversion"/>
  <dataValidations count="2">
    <dataValidation type="list" showInputMessage="1" showErrorMessage="1" sqref="D10" xr:uid="{20BB7872-C58D-4BD6-99E7-AD41640E617C}">
      <formula1>#REF!</formula1>
    </dataValidation>
    <dataValidation type="list" allowBlank="1" showInputMessage="1" showErrorMessage="1" sqref="E10" xr:uid="{D385EADA-3999-43E7-A5F0-08B313F2A87F}">
      <formula1>#REF!</formula1>
    </dataValidation>
  </dataValidations>
  <printOptions horizontalCentered="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D967793A-528F-4638-91E0-4202A15BA335}">
          <x14:formula1>
            <xm:f>Private!$A:$A</xm:f>
          </x14:formula1>
          <xm:sqref>D11:D13</xm:sqref>
        </x14:dataValidation>
        <x14:dataValidation type="list" allowBlank="1" showInputMessage="1" showErrorMessage="1" xr:uid="{8FED83AE-6204-48E4-834F-D56DB61760CE}">
          <x14:formula1>
            <xm:f>Private!$B:$B</xm:f>
          </x14:formula1>
          <xm:sqref>E11:E13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F11F0-09AA-437E-BFD9-0C43A6DF702F}">
  <sheetPr codeName="Sheet5"/>
  <dimension ref="A1:E99"/>
  <sheetViews>
    <sheetView topLeftCell="A87" workbookViewId="0">
      <selection activeCell="C100" sqref="C100"/>
    </sheetView>
  </sheetViews>
  <sheetFormatPr defaultRowHeight="14.4" x14ac:dyDescent="0.3"/>
  <cols>
    <col min="1" max="1" width="9.21875" bestFit="1" customWidth="1"/>
    <col min="2" max="2" width="33.77734375" bestFit="1" customWidth="1"/>
    <col min="3" max="3" width="37.44140625" bestFit="1" customWidth="1"/>
    <col min="4" max="4" width="13.5546875" bestFit="1" customWidth="1"/>
    <col min="5" max="5" width="55.21875" bestFit="1" customWidth="1"/>
  </cols>
  <sheetData>
    <row r="1" spans="1:2" x14ac:dyDescent="0.3">
      <c r="A1" s="48" t="s">
        <v>17</v>
      </c>
      <c r="B1" s="48" t="s">
        <v>18</v>
      </c>
    </row>
    <row r="2" spans="1:2" x14ac:dyDescent="0.3">
      <c r="A2" t="s">
        <v>20</v>
      </c>
      <c r="B2" t="s">
        <v>26</v>
      </c>
    </row>
    <row r="3" spans="1:2" x14ac:dyDescent="0.3">
      <c r="A3" t="s">
        <v>27</v>
      </c>
      <c r="B3" t="s">
        <v>28</v>
      </c>
    </row>
    <row r="4" spans="1:2" x14ac:dyDescent="0.3">
      <c r="A4" t="s">
        <v>29</v>
      </c>
      <c r="B4" t="s">
        <v>21</v>
      </c>
    </row>
    <row r="5" spans="1:2" x14ac:dyDescent="0.3">
      <c r="A5" t="s">
        <v>30</v>
      </c>
      <c r="B5" t="s">
        <v>31</v>
      </c>
    </row>
    <row r="6" spans="1:2" x14ac:dyDescent="0.3">
      <c r="A6" t="s">
        <v>32</v>
      </c>
      <c r="B6" t="s">
        <v>33</v>
      </c>
    </row>
    <row r="7" spans="1:2" x14ac:dyDescent="0.3">
      <c r="A7" t="s">
        <v>34</v>
      </c>
      <c r="B7" t="s">
        <v>35</v>
      </c>
    </row>
    <row r="8" spans="1:2" x14ac:dyDescent="0.3">
      <c r="A8" t="s">
        <v>36</v>
      </c>
      <c r="B8" t="s">
        <v>37</v>
      </c>
    </row>
    <row r="9" spans="1:2" x14ac:dyDescent="0.3">
      <c r="A9" t="s">
        <v>38</v>
      </c>
      <c r="B9" t="s">
        <v>39</v>
      </c>
    </row>
    <row r="10" spans="1:2" x14ac:dyDescent="0.3">
      <c r="A10" t="s">
        <v>40</v>
      </c>
      <c r="B10" t="s">
        <v>41</v>
      </c>
    </row>
    <row r="11" spans="1:2" x14ac:dyDescent="0.3">
      <c r="A11" t="s">
        <v>42</v>
      </c>
      <c r="B11" t="s">
        <v>43</v>
      </c>
    </row>
    <row r="12" spans="1:2" x14ac:dyDescent="0.3">
      <c r="A12" t="s">
        <v>44</v>
      </c>
      <c r="B12" t="s">
        <v>45</v>
      </c>
    </row>
    <row r="13" spans="1:2" x14ac:dyDescent="0.3">
      <c r="A13" t="s">
        <v>46</v>
      </c>
      <c r="B13" t="s">
        <v>47</v>
      </c>
    </row>
    <row r="14" spans="1:2" x14ac:dyDescent="0.3">
      <c r="A14" t="s">
        <v>48</v>
      </c>
      <c r="B14" t="s">
        <v>49</v>
      </c>
    </row>
    <row r="15" spans="1:2" x14ac:dyDescent="0.3">
      <c r="A15" t="s">
        <v>50</v>
      </c>
      <c r="B15" t="s">
        <v>51</v>
      </c>
    </row>
    <row r="16" spans="1:2"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81</v>
      </c>
    </row>
    <row r="46" spans="2:2" x14ac:dyDescent="0.3">
      <c r="B46" t="s">
        <v>82</v>
      </c>
    </row>
    <row r="47" spans="2:2" x14ac:dyDescent="0.3">
      <c r="B47" t="s">
        <v>83</v>
      </c>
    </row>
    <row r="48" spans="2:2" x14ac:dyDescent="0.3">
      <c r="B48" t="s">
        <v>84</v>
      </c>
    </row>
    <row r="49" spans="2:2" x14ac:dyDescent="0.3">
      <c r="B49" t="s">
        <v>85</v>
      </c>
    </row>
    <row r="50" spans="2:2" x14ac:dyDescent="0.3">
      <c r="B50" t="s">
        <v>86</v>
      </c>
    </row>
    <row r="51" spans="2:2" x14ac:dyDescent="0.3">
      <c r="B51" t="s">
        <v>87</v>
      </c>
    </row>
    <row r="52" spans="2:2" x14ac:dyDescent="0.3">
      <c r="B52" t="s">
        <v>88</v>
      </c>
    </row>
    <row r="53" spans="2:2" x14ac:dyDescent="0.3">
      <c r="B53" t="s">
        <v>89</v>
      </c>
    </row>
    <row r="54" spans="2:2" x14ac:dyDescent="0.3">
      <c r="B54" t="s">
        <v>90</v>
      </c>
    </row>
    <row r="55" spans="2:2" x14ac:dyDescent="0.3">
      <c r="B55" t="s">
        <v>91</v>
      </c>
    </row>
    <row r="56" spans="2:2" x14ac:dyDescent="0.3">
      <c r="B56" t="s">
        <v>92</v>
      </c>
    </row>
    <row r="57" spans="2:2" x14ac:dyDescent="0.3">
      <c r="B57" t="s">
        <v>93</v>
      </c>
    </row>
    <row r="58" spans="2:2" x14ac:dyDescent="0.3">
      <c r="B58" t="s">
        <v>94</v>
      </c>
    </row>
    <row r="59" spans="2:2" x14ac:dyDescent="0.3">
      <c r="B59" t="s">
        <v>95</v>
      </c>
    </row>
    <row r="60" spans="2:2" x14ac:dyDescent="0.3">
      <c r="B60" t="s">
        <v>96</v>
      </c>
    </row>
    <row r="61" spans="2:2" x14ac:dyDescent="0.3">
      <c r="B61" t="s">
        <v>97</v>
      </c>
    </row>
    <row r="62" spans="2:2" x14ac:dyDescent="0.3">
      <c r="B62" t="s">
        <v>98</v>
      </c>
    </row>
    <row r="63" spans="2:2" x14ac:dyDescent="0.3">
      <c r="B63" t="s">
        <v>99</v>
      </c>
    </row>
    <row r="64" spans="2:2" x14ac:dyDescent="0.3">
      <c r="B64" t="s">
        <v>100</v>
      </c>
    </row>
    <row r="65" spans="2:2" x14ac:dyDescent="0.3">
      <c r="B65" t="s">
        <v>101</v>
      </c>
    </row>
    <row r="66" spans="2:2" x14ac:dyDescent="0.3">
      <c r="B66" t="s">
        <v>102</v>
      </c>
    </row>
    <row r="67" spans="2:2" x14ac:dyDescent="0.3">
      <c r="B67" t="s">
        <v>103</v>
      </c>
    </row>
    <row r="68" spans="2:2" x14ac:dyDescent="0.3">
      <c r="B68" t="s">
        <v>104</v>
      </c>
    </row>
    <row r="69" spans="2:2" x14ac:dyDescent="0.3">
      <c r="B69" t="s">
        <v>105</v>
      </c>
    </row>
    <row r="70" spans="2:2" x14ac:dyDescent="0.3">
      <c r="B70" t="s">
        <v>106</v>
      </c>
    </row>
    <row r="71" spans="2:2" x14ac:dyDescent="0.3">
      <c r="B71" t="s">
        <v>107</v>
      </c>
    </row>
    <row r="72" spans="2:2" x14ac:dyDescent="0.3">
      <c r="B72" t="s">
        <v>108</v>
      </c>
    </row>
    <row r="73" spans="2:2" x14ac:dyDescent="0.3">
      <c r="B73" t="s">
        <v>109</v>
      </c>
    </row>
    <row r="74" spans="2:2" x14ac:dyDescent="0.3">
      <c r="B74" t="s">
        <v>110</v>
      </c>
    </row>
    <row r="75" spans="2:2" x14ac:dyDescent="0.3">
      <c r="B75" t="s">
        <v>111</v>
      </c>
    </row>
    <row r="76" spans="2:2" x14ac:dyDescent="0.3">
      <c r="B76" t="s">
        <v>112</v>
      </c>
    </row>
    <row r="77" spans="2:2" x14ac:dyDescent="0.3">
      <c r="B77" t="s">
        <v>113</v>
      </c>
    </row>
    <row r="78" spans="2:2" x14ac:dyDescent="0.3">
      <c r="B78" t="s">
        <v>114</v>
      </c>
    </row>
    <row r="79" spans="2:2" x14ac:dyDescent="0.3">
      <c r="B79" t="s">
        <v>115</v>
      </c>
    </row>
    <row r="80" spans="2:2" x14ac:dyDescent="0.3">
      <c r="B80" t="s">
        <v>116</v>
      </c>
    </row>
    <row r="81" spans="2:2" x14ac:dyDescent="0.3">
      <c r="B81" t="s">
        <v>117</v>
      </c>
    </row>
    <row r="82" spans="2:2" x14ac:dyDescent="0.3">
      <c r="B82" t="s">
        <v>118</v>
      </c>
    </row>
    <row r="83" spans="2:2" x14ac:dyDescent="0.3">
      <c r="B83" t="s">
        <v>119</v>
      </c>
    </row>
    <row r="84" spans="2:2" x14ac:dyDescent="0.3">
      <c r="B84" t="s">
        <v>120</v>
      </c>
    </row>
    <row r="85" spans="2:2" x14ac:dyDescent="0.3">
      <c r="B85" t="s">
        <v>121</v>
      </c>
    </row>
    <row r="86" spans="2:2" x14ac:dyDescent="0.3">
      <c r="B86" t="s">
        <v>122</v>
      </c>
    </row>
    <row r="87" spans="2:2" x14ac:dyDescent="0.3">
      <c r="B87" t="s">
        <v>123</v>
      </c>
    </row>
    <row r="88" spans="2:2" x14ac:dyDescent="0.3">
      <c r="B88" t="s">
        <v>124</v>
      </c>
    </row>
    <row r="89" spans="2:2" x14ac:dyDescent="0.3">
      <c r="B89" t="s">
        <v>125</v>
      </c>
    </row>
    <row r="90" spans="2:2" x14ac:dyDescent="0.3">
      <c r="B90" t="s">
        <v>126</v>
      </c>
    </row>
    <row r="91" spans="2:2" x14ac:dyDescent="0.3">
      <c r="B91" t="s">
        <v>127</v>
      </c>
    </row>
    <row r="92" spans="2:2" x14ac:dyDescent="0.3">
      <c r="B92" t="s">
        <v>128</v>
      </c>
    </row>
    <row r="93" spans="2:2" x14ac:dyDescent="0.3">
      <c r="B93" t="s">
        <v>129</v>
      </c>
    </row>
    <row r="94" spans="2:2" x14ac:dyDescent="0.3">
      <c r="B94" t="s">
        <v>130</v>
      </c>
    </row>
    <row r="95" spans="2:2" x14ac:dyDescent="0.3">
      <c r="B95" t="s">
        <v>131</v>
      </c>
    </row>
    <row r="96" spans="2:2" x14ac:dyDescent="0.3">
      <c r="B96" t="s">
        <v>132</v>
      </c>
    </row>
    <row r="97" spans="2:5" x14ac:dyDescent="0.3">
      <c r="B97" t="s">
        <v>133</v>
      </c>
    </row>
    <row r="98" spans="2:5" x14ac:dyDescent="0.3">
      <c r="B98" t="s">
        <v>134</v>
      </c>
    </row>
    <row r="99" spans="2:5" s="132" customFormat="1" x14ac:dyDescent="0.3">
      <c r="C99" s="132" t="s">
        <v>135</v>
      </c>
      <c r="D99" s="132" t="s">
        <v>136</v>
      </c>
      <c r="E99" s="132"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1:S41"/>
  <sheetViews>
    <sheetView showGridLines="0" tabSelected="1" topLeftCell="B1" zoomScale="85" zoomScaleNormal="85" zoomScaleSheetLayoutView="80" workbookViewId="0">
      <selection activeCell="P19" sqref="P19"/>
    </sheetView>
  </sheetViews>
  <sheetFormatPr defaultColWidth="9.21875" defaultRowHeight="13.8" x14ac:dyDescent="0.3"/>
  <cols>
    <col min="1" max="1" width="1.21875" style="1" customWidth="1"/>
    <col min="2" max="2" width="13.21875" style="1" customWidth="1"/>
    <col min="3" max="3" width="6.77734375" style="1" customWidth="1"/>
    <col min="4" max="5" width="11.77734375" style="1" customWidth="1"/>
    <col min="6" max="6" width="11.21875" style="1" customWidth="1"/>
    <col min="7" max="15" width="11.44140625" style="1" customWidth="1"/>
    <col min="16" max="16" width="33.21875" style="1" customWidth="1"/>
    <col min="17" max="17" width="1.21875" style="1" customWidth="1"/>
    <col min="18" max="20" width="8.77734375" style="1" customWidth="1"/>
    <col min="21" max="16384" width="9.21875" style="1"/>
  </cols>
  <sheetData>
    <row r="1" spans="2:19" ht="14.4" thickBot="1" x14ac:dyDescent="0.35">
      <c r="B1" s="213" t="s">
        <v>138</v>
      </c>
      <c r="C1" s="214"/>
      <c r="D1" s="214"/>
      <c r="E1" s="214"/>
      <c r="F1" s="214"/>
      <c r="G1" s="214"/>
      <c r="H1" s="214"/>
      <c r="I1" s="214"/>
      <c r="J1" s="214"/>
      <c r="K1" s="214"/>
      <c r="L1" s="214"/>
      <c r="M1" s="214"/>
      <c r="N1" s="214"/>
      <c r="O1" s="214"/>
      <c r="P1" s="215"/>
    </row>
    <row r="2" spans="2:19" s="16" customFormat="1" ht="22.95" customHeight="1" x14ac:dyDescent="0.3">
      <c r="B2" s="220" t="s">
        <v>139</v>
      </c>
      <c r="C2" s="221"/>
      <c r="D2" s="221"/>
      <c r="E2" s="221"/>
      <c r="F2" s="221"/>
      <c r="G2" s="221"/>
      <c r="H2" s="221"/>
      <c r="I2" s="221"/>
      <c r="J2" s="221"/>
      <c r="K2" s="221"/>
      <c r="L2" s="221"/>
      <c r="M2" s="221"/>
      <c r="N2" s="221"/>
      <c r="O2" s="221"/>
      <c r="P2" s="222"/>
    </row>
    <row r="3" spans="2:19" ht="21.6" customHeight="1" x14ac:dyDescent="0.3">
      <c r="B3" s="216" t="s">
        <v>140</v>
      </c>
      <c r="C3" s="217"/>
      <c r="D3" s="231" t="str">
        <f>DATA!$D$3</f>
        <v>Carlo Eduardo E. de Guzman</v>
      </c>
      <c r="E3" s="231"/>
      <c r="F3" s="231"/>
      <c r="G3" s="231"/>
      <c r="H3" s="231"/>
      <c r="I3" s="17" t="s">
        <v>141</v>
      </c>
      <c r="J3" s="83">
        <f>DATA!$D$4</f>
        <v>0</v>
      </c>
      <c r="K3" s="84"/>
      <c r="L3" s="84"/>
      <c r="M3" s="223" t="s">
        <v>142</v>
      </c>
      <c r="N3" s="224"/>
      <c r="O3" s="227" t="str">
        <f>DATA!$D$7</f>
        <v>Julius Sarmienta IV/Mark Trinos</v>
      </c>
      <c r="P3" s="228"/>
    </row>
    <row r="4" spans="2:19" ht="21.6" customHeight="1" x14ac:dyDescent="0.3">
      <c r="B4" s="216" t="s">
        <v>5</v>
      </c>
      <c r="C4" s="217"/>
      <c r="D4" s="231" t="str">
        <f>DATA!$D$5</f>
        <v>Metrobank</v>
      </c>
      <c r="E4" s="231"/>
      <c r="F4" s="231"/>
      <c r="G4" s="231"/>
      <c r="H4" s="231"/>
      <c r="I4" s="85" t="s">
        <v>137</v>
      </c>
      <c r="J4" s="110" t="str">
        <f>DATA!$D$6</f>
        <v>Software Developer - Java</v>
      </c>
      <c r="K4" s="111"/>
      <c r="L4" s="111"/>
      <c r="M4" s="225"/>
      <c r="N4" s="226"/>
      <c r="O4" s="229"/>
      <c r="P4" s="230"/>
    </row>
    <row r="5" spans="2:19" s="33" customFormat="1" ht="21.6" customHeight="1" x14ac:dyDescent="0.3">
      <c r="B5" s="218" t="s">
        <v>143</v>
      </c>
      <c r="C5" s="219"/>
      <c r="D5" s="232" t="str">
        <f>CONCATENATE(TEXT(DATA!$D$8,"MMM DD")," - ",TEXT(DATA!$D$9,"DD, YYYY"))</f>
        <v>Nov 01 - 15, 2024</v>
      </c>
      <c r="E5" s="232"/>
      <c r="F5" s="232"/>
      <c r="G5" s="232"/>
      <c r="H5" s="233"/>
      <c r="I5" s="114" t="s">
        <v>144</v>
      </c>
      <c r="J5" s="115" t="str">
        <f>CONCATENATE(DATA!D11,", ",DATA!E11," | ",DATA!D12,", ",DATA!E12," | ",DATA!D13,", ",DATA!E13)</f>
        <v xml:space="preserve">Mon - Fri, 08:30 PM - 05:30 AM | ,  | , </v>
      </c>
      <c r="K5" s="116"/>
      <c r="L5" s="116"/>
      <c r="M5" s="116"/>
      <c r="N5" s="116"/>
      <c r="O5" s="116"/>
      <c r="P5" s="117"/>
    </row>
    <row r="6" spans="2:19" s="33" customFormat="1" ht="12" customHeight="1" x14ac:dyDescent="0.3">
      <c r="B6" s="118"/>
      <c r="C6" s="119"/>
      <c r="D6" s="120"/>
      <c r="E6" s="120"/>
      <c r="F6" s="120"/>
      <c r="G6" s="120"/>
      <c r="H6" s="120"/>
      <c r="I6" s="121"/>
      <c r="J6" s="112"/>
      <c r="K6" s="112"/>
      <c r="L6" s="112"/>
      <c r="M6" s="112"/>
      <c r="N6" s="112"/>
      <c r="O6" s="112"/>
      <c r="P6" s="113"/>
    </row>
    <row r="7" spans="2:19" s="6" customFormat="1" ht="22.2" customHeight="1" x14ac:dyDescent="0.3">
      <c r="B7" s="191" t="s">
        <v>145</v>
      </c>
      <c r="C7" s="193" t="s">
        <v>146</v>
      </c>
      <c r="D7" s="190" t="s">
        <v>147</v>
      </c>
      <c r="E7" s="190"/>
      <c r="F7" s="196" t="s">
        <v>148</v>
      </c>
      <c r="G7" s="193" t="s">
        <v>149</v>
      </c>
      <c r="H7" s="195" t="s">
        <v>150</v>
      </c>
      <c r="I7" s="193" t="s">
        <v>151</v>
      </c>
      <c r="J7" s="190" t="s">
        <v>152</v>
      </c>
      <c r="K7" s="190"/>
      <c r="L7" s="190"/>
      <c r="M7" s="190"/>
      <c r="N7" s="190"/>
      <c r="O7" s="190"/>
      <c r="P7" s="188" t="s">
        <v>153</v>
      </c>
    </row>
    <row r="8" spans="2:19" s="6" customFormat="1" ht="42.6" customHeight="1" x14ac:dyDescent="0.3">
      <c r="B8" s="192"/>
      <c r="C8" s="194"/>
      <c r="D8" s="15" t="s">
        <v>154</v>
      </c>
      <c r="E8" s="15" t="s">
        <v>155</v>
      </c>
      <c r="F8" s="197"/>
      <c r="G8" s="194"/>
      <c r="H8" s="193"/>
      <c r="I8" s="194"/>
      <c r="J8" s="15" t="s">
        <v>156</v>
      </c>
      <c r="K8" s="15" t="s">
        <v>157</v>
      </c>
      <c r="L8" s="15" t="s">
        <v>158</v>
      </c>
      <c r="M8" s="15" t="s">
        <v>159</v>
      </c>
      <c r="N8" s="15" t="s">
        <v>160</v>
      </c>
      <c r="O8" s="15" t="s">
        <v>161</v>
      </c>
      <c r="P8" s="189"/>
    </row>
    <row r="9" spans="2:19" s="6" customFormat="1" x14ac:dyDescent="0.3">
      <c r="B9" s="86"/>
      <c r="C9" s="87"/>
      <c r="D9" s="168" t="s">
        <v>162</v>
      </c>
      <c r="E9" s="167"/>
      <c r="F9" s="87"/>
      <c r="G9" s="87"/>
      <c r="H9" s="87"/>
      <c r="I9" s="87"/>
      <c r="J9" s="87"/>
      <c r="K9" s="87"/>
      <c r="L9" s="87"/>
      <c r="M9" s="87"/>
      <c r="N9" s="87"/>
      <c r="O9" s="87"/>
      <c r="P9" s="88"/>
    </row>
    <row r="10" spans="2:19" ht="16.2" customHeight="1" x14ac:dyDescent="0.3">
      <c r="B10" s="89">
        <f>DATA!D8</f>
        <v>45597</v>
      </c>
      <c r="C10" s="62" t="str">
        <f>TEXT(B10,"ddd")</f>
        <v>Fri</v>
      </c>
      <c r="D10" s="13">
        <v>0.35416666666666669</v>
      </c>
      <c r="E10" s="14">
        <v>0.72916666666666663</v>
      </c>
      <c r="F10" s="90">
        <f t="shared" ref="F10:F23" si="0">IF(IF((E10-D10)*24-1&gt;5,(E10-D10)*24-1,(E10-D10)*24)&lt;0,(IF((E10-D10)*24-1&gt;5,(E10-D10)*24-1,(E10-D10)*24))+23,IF((E10-D10)*24-1&gt;5,(E10-D10)*24-1,(E10-D10)*24))</f>
        <v>7.9999999999999982</v>
      </c>
      <c r="G10" s="39">
        <v>8</v>
      </c>
      <c r="H10" s="39"/>
      <c r="I10" s="40"/>
      <c r="J10" s="40"/>
      <c r="K10" s="40"/>
      <c r="L10" s="41"/>
      <c r="M10" s="41"/>
      <c r="N10" s="41"/>
      <c r="O10" s="41"/>
      <c r="P10" s="175"/>
      <c r="R10" s="6"/>
    </row>
    <row r="11" spans="2:19" ht="16.2" customHeight="1" x14ac:dyDescent="0.3">
      <c r="B11" s="89">
        <f>IFERROR(IF(B10+1&gt;DATA!$D$9,"-",B10+1),"End")</f>
        <v>45598</v>
      </c>
      <c r="C11" s="62" t="str">
        <f>TEXT(B11,"ddd")</f>
        <v>Sat</v>
      </c>
      <c r="D11" s="174"/>
      <c r="E11" s="173"/>
      <c r="F11" s="90">
        <f t="shared" si="0"/>
        <v>0</v>
      </c>
      <c r="G11" s="39"/>
      <c r="H11" s="39"/>
      <c r="I11" s="40"/>
      <c r="J11" s="40"/>
      <c r="K11" s="40"/>
      <c r="L11" s="174"/>
      <c r="M11" s="173"/>
      <c r="N11" s="41"/>
      <c r="O11" s="41"/>
      <c r="P11" s="175"/>
    </row>
    <row r="12" spans="2:19" ht="16.2" customHeight="1" x14ac:dyDescent="0.3">
      <c r="B12" s="89">
        <f>IFERROR(IF(B11+1&gt;DATA!$D$9,"-",B11+1),"End")</f>
        <v>45599</v>
      </c>
      <c r="C12" s="34" t="str">
        <f t="shared" ref="C12:C24" si="1">TEXT(B12,"ddd")</f>
        <v>Sun</v>
      </c>
      <c r="D12" s="174"/>
      <c r="E12" s="173"/>
      <c r="F12" s="90">
        <f t="shared" si="0"/>
        <v>0</v>
      </c>
      <c r="G12" s="39"/>
      <c r="H12" s="39"/>
      <c r="I12" s="40"/>
      <c r="J12" s="40"/>
      <c r="K12" s="40"/>
      <c r="L12" s="174"/>
      <c r="M12" s="173"/>
      <c r="N12" s="41"/>
      <c r="O12" s="41"/>
      <c r="P12" s="175"/>
    </row>
    <row r="13" spans="2:19" ht="14.4" x14ac:dyDescent="0.3">
      <c r="B13" s="89">
        <f>IFERROR(IF(B12+1&gt;DATA!$D$9,"-",B12+1),"End")</f>
        <v>45600</v>
      </c>
      <c r="C13" s="34" t="str">
        <f t="shared" si="1"/>
        <v>Mon</v>
      </c>
      <c r="D13" s="13">
        <v>0.35416666666666669</v>
      </c>
      <c r="E13" s="14">
        <v>0.72916666666666663</v>
      </c>
      <c r="F13" s="90">
        <f t="shared" si="0"/>
        <v>7.9999999999999982</v>
      </c>
      <c r="G13" s="39">
        <v>8</v>
      </c>
      <c r="H13" s="39"/>
      <c r="I13" s="40"/>
      <c r="J13" s="40"/>
      <c r="K13" s="40"/>
      <c r="L13" s="302"/>
      <c r="M13" s="302"/>
      <c r="N13" s="41"/>
      <c r="O13" s="41"/>
      <c r="P13" s="175"/>
    </row>
    <row r="14" spans="2:19" ht="14.4" x14ac:dyDescent="0.3">
      <c r="B14" s="89">
        <f>IFERROR(IF(B13+1&gt;DATA!$D$9,"-",B13+1),"End")</f>
        <v>45601</v>
      </c>
      <c r="C14" s="34" t="str">
        <f t="shared" si="1"/>
        <v>Tue</v>
      </c>
      <c r="D14" s="13">
        <v>0.35416666666666669</v>
      </c>
      <c r="E14" s="14">
        <v>0.72916666666666663</v>
      </c>
      <c r="F14" s="90">
        <f t="shared" si="0"/>
        <v>7.9999999999999982</v>
      </c>
      <c r="G14" s="39">
        <v>8</v>
      </c>
      <c r="H14" s="39"/>
      <c r="I14" s="40"/>
      <c r="J14" s="40"/>
      <c r="K14" s="40"/>
      <c r="L14" s="302"/>
      <c r="M14" s="302"/>
      <c r="N14" s="41"/>
      <c r="O14" s="41"/>
      <c r="P14" s="175"/>
    </row>
    <row r="15" spans="2:19" ht="14.4" x14ac:dyDescent="0.3">
      <c r="B15" s="89">
        <f>IFERROR(IF(B14+1&gt;DATA!$D$9,"-",B14+1),"End")</f>
        <v>45602</v>
      </c>
      <c r="C15" s="34" t="str">
        <f t="shared" si="1"/>
        <v>Wed</v>
      </c>
      <c r="D15" s="13">
        <v>0.35416666666666669</v>
      </c>
      <c r="E15" s="14">
        <v>0.72916666666666663</v>
      </c>
      <c r="F15" s="90">
        <f t="shared" si="0"/>
        <v>7.9999999999999982</v>
      </c>
      <c r="G15" s="39">
        <v>8</v>
      </c>
      <c r="H15" s="39"/>
      <c r="I15" s="40"/>
      <c r="J15" s="40"/>
      <c r="K15" s="40"/>
      <c r="L15" s="176"/>
      <c r="M15" s="176"/>
      <c r="N15" s="41"/>
      <c r="O15" s="41"/>
      <c r="P15" s="175"/>
    </row>
    <row r="16" spans="2:19" ht="14.4" x14ac:dyDescent="0.3">
      <c r="B16" s="89">
        <f>IFERROR(IF(B15+1&gt;DATA!$D$9,"-",B15+1),"End")</f>
        <v>45603</v>
      </c>
      <c r="C16" s="34" t="str">
        <f t="shared" si="1"/>
        <v>Thu</v>
      </c>
      <c r="D16" s="13">
        <v>0.35416666666666669</v>
      </c>
      <c r="E16" s="14">
        <v>0.72916666666666663</v>
      </c>
      <c r="F16" s="90">
        <f t="shared" si="0"/>
        <v>7.9999999999999982</v>
      </c>
      <c r="G16" s="39">
        <v>8</v>
      </c>
      <c r="H16" s="39"/>
      <c r="I16" s="40"/>
      <c r="J16" s="40"/>
      <c r="K16" s="40"/>
      <c r="L16" s="176"/>
      <c r="M16" s="176"/>
      <c r="N16" s="41"/>
      <c r="O16" s="41"/>
      <c r="P16" s="175"/>
      <c r="S16" s="42"/>
    </row>
    <row r="17" spans="2:19" ht="14.4" x14ac:dyDescent="0.3">
      <c r="B17" s="89">
        <f>IFERROR(IF(B16+1&gt;DATA!$D$9,"-",B16+1),"End")</f>
        <v>45604</v>
      </c>
      <c r="C17" s="34" t="str">
        <f t="shared" si="1"/>
        <v>Fri</v>
      </c>
      <c r="D17" s="13">
        <v>0.35416666666666669</v>
      </c>
      <c r="E17" s="14">
        <v>0.72916666666666663</v>
      </c>
      <c r="F17" s="90">
        <f t="shared" si="0"/>
        <v>7.9999999999999982</v>
      </c>
      <c r="G17" s="39">
        <v>8</v>
      </c>
      <c r="H17" s="39"/>
      <c r="I17" s="40"/>
      <c r="J17" s="40"/>
      <c r="K17" s="40"/>
      <c r="L17" s="174"/>
      <c r="M17" s="173"/>
      <c r="N17" s="41"/>
      <c r="O17" s="41"/>
      <c r="P17" s="175"/>
    </row>
    <row r="18" spans="2:19" ht="14.4" x14ac:dyDescent="0.3">
      <c r="B18" s="89">
        <f>IFERROR(IF(B17+1&gt;DATA!$D$9,"-",B17+1),"End")</f>
        <v>45605</v>
      </c>
      <c r="C18" s="34" t="str">
        <f t="shared" si="1"/>
        <v>Sat</v>
      </c>
      <c r="D18" s="174"/>
      <c r="E18" s="173"/>
      <c r="F18" s="90">
        <f t="shared" si="0"/>
        <v>0</v>
      </c>
      <c r="G18" s="39"/>
      <c r="H18" s="39"/>
      <c r="I18" s="40"/>
      <c r="J18" s="40"/>
      <c r="K18" s="40"/>
      <c r="L18" s="174"/>
      <c r="M18" s="173"/>
      <c r="N18" s="41"/>
      <c r="O18" s="41"/>
      <c r="P18" s="175"/>
      <c r="S18" s="42"/>
    </row>
    <row r="19" spans="2:19" s="3" customFormat="1" ht="14.4" x14ac:dyDescent="0.3">
      <c r="B19" s="89">
        <f>IFERROR(IF(B18+1&gt;DATA!$D$9,"-",B18+1),"End")</f>
        <v>45606</v>
      </c>
      <c r="C19" s="34" t="str">
        <f t="shared" si="1"/>
        <v>Sun</v>
      </c>
      <c r="D19" s="174"/>
      <c r="E19" s="173"/>
      <c r="F19" s="90">
        <f t="shared" si="0"/>
        <v>0</v>
      </c>
      <c r="G19" s="39"/>
      <c r="H19" s="39"/>
      <c r="I19" s="40"/>
      <c r="J19" s="40"/>
      <c r="K19" s="40"/>
      <c r="L19" s="302"/>
      <c r="M19" s="302"/>
      <c r="N19" s="41"/>
      <c r="O19" s="41"/>
      <c r="P19" s="175"/>
    </row>
    <row r="20" spans="2:19" ht="14.4" x14ac:dyDescent="0.3">
      <c r="B20" s="89">
        <f>IFERROR(IF(B19+1&gt;DATA!$D$9,"-",B19+1),"End")</f>
        <v>45607</v>
      </c>
      <c r="C20" s="34" t="str">
        <f t="shared" si="1"/>
        <v>Mon</v>
      </c>
      <c r="D20" s="13">
        <v>0.35416666666666669</v>
      </c>
      <c r="E20" s="14">
        <v>0.72916666666666663</v>
      </c>
      <c r="F20" s="90">
        <f t="shared" si="0"/>
        <v>7.9999999999999982</v>
      </c>
      <c r="G20" s="39">
        <v>8</v>
      </c>
      <c r="H20" s="39"/>
      <c r="I20" s="40"/>
      <c r="J20" s="40"/>
      <c r="K20" s="40"/>
      <c r="L20" s="302"/>
      <c r="M20" s="302"/>
      <c r="N20" s="41"/>
      <c r="O20" s="41"/>
      <c r="P20" s="175"/>
      <c r="R20" s="3"/>
    </row>
    <row r="21" spans="2:19" ht="14.4" x14ac:dyDescent="0.3">
      <c r="B21" s="89">
        <f>IFERROR(IF(B20+1&gt;DATA!$D$9,"-",B20+1),"End")</f>
        <v>45608</v>
      </c>
      <c r="C21" s="34" t="str">
        <f t="shared" si="1"/>
        <v>Tue</v>
      </c>
      <c r="D21" s="13">
        <v>0.35416666666666669</v>
      </c>
      <c r="E21" s="14">
        <v>0.72916666666666663</v>
      </c>
      <c r="F21" s="90">
        <f t="shared" si="0"/>
        <v>7.9999999999999982</v>
      </c>
      <c r="G21" s="39">
        <v>8</v>
      </c>
      <c r="H21" s="39"/>
      <c r="I21" s="40"/>
      <c r="J21" s="40"/>
      <c r="K21" s="40"/>
      <c r="L21" s="176"/>
      <c r="M21" s="176"/>
      <c r="N21" s="41"/>
      <c r="O21" s="41"/>
      <c r="P21" s="175"/>
    </row>
    <row r="22" spans="2:19" ht="16.2" customHeight="1" x14ac:dyDescent="0.3">
      <c r="B22" s="89">
        <f>IFERROR(IF(B21+1&gt;DATA!$D$9,"-",B21+1),"End")</f>
        <v>45609</v>
      </c>
      <c r="C22" s="34" t="str">
        <f t="shared" si="1"/>
        <v>Wed</v>
      </c>
      <c r="D22" s="13">
        <v>0.35416666666666669</v>
      </c>
      <c r="E22" s="14">
        <v>0.72916666666666663</v>
      </c>
      <c r="F22" s="90">
        <f t="shared" si="0"/>
        <v>7.9999999999999982</v>
      </c>
      <c r="G22" s="39">
        <v>8</v>
      </c>
      <c r="H22" s="39"/>
      <c r="I22" s="40"/>
      <c r="J22" s="40"/>
      <c r="K22" s="40"/>
      <c r="L22" s="176"/>
      <c r="M22" s="176"/>
      <c r="N22" s="41"/>
      <c r="O22" s="41"/>
      <c r="P22" s="175"/>
    </row>
    <row r="23" spans="2:19" ht="16.2" customHeight="1" x14ac:dyDescent="0.3">
      <c r="B23" s="89">
        <f>IFERROR(IF(B22+1&gt;DATA!$D$9,"-",B22+1),"End")</f>
        <v>45610</v>
      </c>
      <c r="C23" s="34" t="str">
        <f t="shared" si="1"/>
        <v>Thu</v>
      </c>
      <c r="D23" s="13">
        <v>0.35416666666666669</v>
      </c>
      <c r="E23" s="14">
        <v>0.72916666666666663</v>
      </c>
      <c r="F23" s="90">
        <f t="shared" si="0"/>
        <v>7.9999999999999982</v>
      </c>
      <c r="G23" s="39">
        <v>8</v>
      </c>
      <c r="H23" s="39"/>
      <c r="I23" s="40"/>
      <c r="J23" s="40"/>
      <c r="K23" s="40"/>
      <c r="L23" s="176"/>
      <c r="M23" s="176"/>
      <c r="N23" s="41"/>
      <c r="O23" s="41"/>
      <c r="P23" s="175"/>
    </row>
    <row r="24" spans="2:19" ht="16.2" customHeight="1" x14ac:dyDescent="0.3">
      <c r="B24" s="89">
        <f>IFERROR(IF(B23+1&gt;DATA!$D$9,"-",B23+1),"End")</f>
        <v>45611</v>
      </c>
      <c r="C24" s="34" t="str">
        <f t="shared" si="1"/>
        <v>Fri</v>
      </c>
      <c r="D24" s="13">
        <v>0.35416666666666669</v>
      </c>
      <c r="E24" s="14">
        <v>0.72916666666666663</v>
      </c>
      <c r="F24" s="90">
        <f t="shared" ref="F24" si="2">IF(IF((E24-D24)*24-1&gt;5,(E24-D24)*24-1,(E24-D24)*24)&lt;0,(IF((E24-D24)*24-1&gt;5,(E24-D24)*24-1,(E24-D24)*24))+23,IF((E24-D24)*24-1&gt;5,(E24-D24)*24-1,(E24-D24)*24))</f>
        <v>7.9999999999999982</v>
      </c>
      <c r="G24" s="39">
        <v>8</v>
      </c>
      <c r="H24" s="39"/>
      <c r="I24" s="40"/>
      <c r="J24" s="40"/>
      <c r="K24" s="40"/>
      <c r="L24" s="40"/>
      <c r="M24" s="40"/>
      <c r="N24" s="41"/>
      <c r="O24" s="41"/>
      <c r="P24" s="175"/>
    </row>
    <row r="25" spans="2:19" ht="16.2" customHeight="1" x14ac:dyDescent="0.3">
      <c r="B25" s="89" t="str">
        <f>IFERROR(IF(B24+1&gt;DATA!$D$9,"-",B24+1),"End")</f>
        <v>-</v>
      </c>
      <c r="C25" s="34" t="str">
        <f>TEXT(B25,"ddd")</f>
        <v>-</v>
      </c>
      <c r="D25" s="13"/>
      <c r="E25" s="14"/>
      <c r="F25" s="90">
        <f t="shared" ref="F25" si="3">IF(IF((E25-D25)*24-1&gt;5,(E25-D25)*24-1,(E25-D25)*24)&lt;0,(IF((E25-D25)*24-1&gt;5,(E25-D25)*24-1,(E25-D25)*24))+23,IF((E25-D25)*24-1&gt;5,(E25-D25)*24-1,(E25-D25)*24))</f>
        <v>0</v>
      </c>
      <c r="G25" s="39"/>
      <c r="H25" s="39"/>
      <c r="I25" s="40"/>
      <c r="J25" s="40"/>
      <c r="K25" s="40"/>
      <c r="L25" s="40"/>
      <c r="M25" s="40"/>
      <c r="N25" s="41"/>
      <c r="O25" s="41"/>
      <c r="P25" s="175"/>
      <c r="R25" s="2"/>
    </row>
    <row r="26" spans="2:19" ht="16.2" customHeight="1" x14ac:dyDescent="0.3">
      <c r="B26" s="86"/>
      <c r="C26" s="87"/>
      <c r="D26" s="87"/>
      <c r="E26" s="87"/>
      <c r="F26" s="87"/>
      <c r="G26" s="87"/>
      <c r="H26" s="87"/>
      <c r="I26" s="87"/>
      <c r="J26" s="87"/>
      <c r="K26" s="87"/>
      <c r="L26" s="87"/>
      <c r="M26" s="87"/>
      <c r="N26" s="87"/>
      <c r="O26" s="87"/>
      <c r="P26" s="88"/>
      <c r="R26" s="2"/>
    </row>
    <row r="27" spans="2:19" x14ac:dyDescent="0.3">
      <c r="B27" s="198" t="s">
        <v>163</v>
      </c>
      <c r="C27" s="199"/>
      <c r="D27" s="199"/>
      <c r="E27" s="199"/>
      <c r="F27" s="200"/>
      <c r="G27" s="43">
        <f t="shared" ref="G27:O27" si="4">SUM(G10:G25)</f>
        <v>88</v>
      </c>
      <c r="H27" s="43">
        <f>SUM(H10:H25)/60</f>
        <v>0</v>
      </c>
      <c r="I27" s="43">
        <f t="shared" si="4"/>
        <v>0</v>
      </c>
      <c r="J27" s="43">
        <f t="shared" si="4"/>
        <v>0</v>
      </c>
      <c r="K27" s="43">
        <f t="shared" si="4"/>
        <v>0</v>
      </c>
      <c r="L27" s="43">
        <f t="shared" si="4"/>
        <v>0</v>
      </c>
      <c r="M27" s="43">
        <f t="shared" si="4"/>
        <v>0</v>
      </c>
      <c r="N27" s="43">
        <f t="shared" si="4"/>
        <v>0</v>
      </c>
      <c r="O27" s="43">
        <f t="shared" si="4"/>
        <v>0</v>
      </c>
      <c r="P27" s="91"/>
      <c r="R27" s="4"/>
    </row>
    <row r="28" spans="2:19" x14ac:dyDescent="0.3">
      <c r="B28" s="92" t="s">
        <v>164</v>
      </c>
      <c r="C28" s="36"/>
      <c r="D28" s="36"/>
      <c r="E28" s="36"/>
      <c r="F28" s="36"/>
      <c r="G28" s="36"/>
      <c r="H28" s="36"/>
      <c r="I28" s="36"/>
      <c r="J28" s="36"/>
      <c r="K28" s="36"/>
      <c r="L28" s="36"/>
      <c r="M28" s="36"/>
      <c r="N28" s="36"/>
      <c r="O28" s="36"/>
      <c r="P28" s="93"/>
    </row>
    <row r="29" spans="2:19" x14ac:dyDescent="0.3">
      <c r="B29" s="94"/>
      <c r="C29" s="81"/>
      <c r="D29" s="81"/>
      <c r="E29" s="81"/>
      <c r="F29" s="81"/>
      <c r="G29" s="81"/>
      <c r="H29" s="81"/>
      <c r="I29" s="81"/>
      <c r="J29" s="81"/>
      <c r="K29" s="81"/>
      <c r="L29" s="81"/>
      <c r="M29" s="81"/>
      <c r="N29" s="81"/>
      <c r="O29" s="81"/>
      <c r="P29" s="95"/>
    </row>
    <row r="30" spans="2:19" x14ac:dyDescent="0.3">
      <c r="B30" s="96" t="s">
        <v>165</v>
      </c>
      <c r="C30" s="6"/>
      <c r="P30" s="97"/>
    </row>
    <row r="31" spans="2:19" ht="14.4" thickBot="1" x14ac:dyDescent="0.35">
      <c r="B31" s="186" t="s">
        <v>166</v>
      </c>
      <c r="C31" s="187"/>
      <c r="D31" s="187"/>
      <c r="K31" s="9" t="s">
        <v>167</v>
      </c>
      <c r="O31" s="35"/>
      <c r="P31" s="98"/>
    </row>
    <row r="32" spans="2:19" x14ac:dyDescent="0.3">
      <c r="B32" s="96"/>
      <c r="C32" s="82" t="s">
        <v>168</v>
      </c>
      <c r="E32" s="99" t="s">
        <v>169</v>
      </c>
      <c r="F32" s="99"/>
      <c r="K32" s="99" t="s">
        <v>170</v>
      </c>
      <c r="L32" s="99"/>
      <c r="M32" s="99"/>
      <c r="N32" s="82"/>
      <c r="O32" s="99"/>
      <c r="P32" s="97"/>
    </row>
    <row r="33" spans="2:18" x14ac:dyDescent="0.3">
      <c r="B33" s="96"/>
      <c r="C33" s="6"/>
      <c r="D33" s="82"/>
      <c r="E33" s="82"/>
      <c r="F33" s="82"/>
      <c r="K33" s="100" t="s">
        <v>171</v>
      </c>
      <c r="L33" s="101"/>
      <c r="M33" s="101"/>
      <c r="N33" s="102"/>
      <c r="O33" s="82"/>
      <c r="P33" s="97"/>
    </row>
    <row r="34" spans="2:18" x14ac:dyDescent="0.3">
      <c r="B34" s="96" t="s">
        <v>172</v>
      </c>
      <c r="E34" s="6"/>
      <c r="F34" s="6"/>
      <c r="G34" s="6"/>
      <c r="H34" s="6"/>
      <c r="I34" s="6"/>
      <c r="J34" s="6"/>
      <c r="K34" s="6"/>
      <c r="L34" s="6"/>
      <c r="M34" s="6"/>
      <c r="N34" s="6"/>
      <c r="O34" s="6"/>
      <c r="P34" s="97"/>
    </row>
    <row r="35" spans="2:18" ht="14.4" thickBot="1" x14ac:dyDescent="0.35">
      <c r="B35" s="103"/>
      <c r="C35" s="10" t="s">
        <v>169</v>
      </c>
      <c r="D35" s="10"/>
      <c r="E35" s="82"/>
      <c r="F35" s="82"/>
      <c r="G35" s="82"/>
      <c r="H35" s="82"/>
      <c r="I35" s="82"/>
      <c r="J35" s="82"/>
      <c r="K35" s="82"/>
      <c r="L35" s="82"/>
      <c r="M35" s="82"/>
      <c r="N35" s="82"/>
      <c r="O35" s="82"/>
      <c r="P35" s="97"/>
    </row>
    <row r="36" spans="2:18" x14ac:dyDescent="0.3">
      <c r="B36" s="96"/>
      <c r="C36" s="82" t="s">
        <v>173</v>
      </c>
      <c r="E36" s="104"/>
      <c r="F36" s="104"/>
      <c r="G36" s="104"/>
      <c r="H36" s="104"/>
      <c r="I36" s="104"/>
      <c r="J36" s="104"/>
      <c r="P36" s="97"/>
      <c r="R36" s="11"/>
    </row>
    <row r="37" spans="2:18" ht="15.75" customHeight="1" x14ac:dyDescent="0.3">
      <c r="B37" s="210" t="s">
        <v>174</v>
      </c>
      <c r="C37" s="211"/>
      <c r="D37" s="211"/>
      <c r="E37" s="211"/>
      <c r="F37" s="211"/>
      <c r="G37" s="211"/>
      <c r="H37" s="211"/>
      <c r="I37" s="211"/>
      <c r="J37" s="211"/>
      <c r="K37" s="211"/>
      <c r="L37" s="211"/>
      <c r="M37" s="211"/>
      <c r="N37" s="211"/>
      <c r="O37" s="211"/>
      <c r="P37" s="212"/>
    </row>
    <row r="38" spans="2:18" x14ac:dyDescent="0.3">
      <c r="B38" s="204" t="s">
        <v>175</v>
      </c>
      <c r="C38" s="205"/>
      <c r="D38" s="205"/>
      <c r="E38" s="205"/>
      <c r="F38" s="205"/>
      <c r="G38" s="205"/>
      <c r="H38" s="205"/>
      <c r="I38" s="205"/>
      <c r="J38" s="205"/>
      <c r="K38" s="205"/>
      <c r="L38" s="205"/>
      <c r="M38" s="205"/>
      <c r="N38" s="205"/>
      <c r="O38" s="205"/>
      <c r="P38" s="206"/>
    </row>
    <row r="39" spans="2:18" x14ac:dyDescent="0.3">
      <c r="B39" s="207" t="s">
        <v>176</v>
      </c>
      <c r="C39" s="208"/>
      <c r="D39" s="208"/>
      <c r="E39" s="208"/>
      <c r="F39" s="208"/>
      <c r="G39" s="208"/>
      <c r="H39" s="208"/>
      <c r="I39" s="208"/>
      <c r="J39" s="208"/>
      <c r="K39" s="208"/>
      <c r="L39" s="208"/>
      <c r="M39" s="208"/>
      <c r="N39" s="208"/>
      <c r="O39" s="208"/>
      <c r="P39" s="209"/>
    </row>
    <row r="40" spans="2:18" ht="15" customHeight="1" x14ac:dyDescent="0.3">
      <c r="B40" s="207" t="s">
        <v>177</v>
      </c>
      <c r="C40" s="208"/>
      <c r="D40" s="208"/>
      <c r="E40" s="208"/>
      <c r="F40" s="208"/>
      <c r="G40" s="208"/>
      <c r="H40" s="208"/>
      <c r="I40" s="208"/>
      <c r="J40" s="208"/>
      <c r="K40" s="208"/>
      <c r="L40" s="208"/>
      <c r="M40" s="208"/>
      <c r="N40" s="208"/>
      <c r="O40" s="208"/>
      <c r="P40" s="209"/>
    </row>
    <row r="41" spans="2:18" ht="14.4" thickBot="1" x14ac:dyDescent="0.35">
      <c r="B41" s="201" t="s">
        <v>178</v>
      </c>
      <c r="C41" s="202"/>
      <c r="D41" s="202"/>
      <c r="E41" s="202"/>
      <c r="F41" s="202"/>
      <c r="G41" s="202"/>
      <c r="H41" s="202"/>
      <c r="I41" s="202"/>
      <c r="J41" s="202"/>
      <c r="K41" s="202"/>
      <c r="L41" s="202"/>
      <c r="M41" s="202"/>
      <c r="N41" s="202"/>
      <c r="O41" s="202"/>
      <c r="P41" s="203"/>
    </row>
  </sheetData>
  <sheetProtection formatCells="0" formatColumns="0" formatRows="0"/>
  <mergeCells count="26">
    <mergeCell ref="B1:P1"/>
    <mergeCell ref="B4:C4"/>
    <mergeCell ref="B5:C5"/>
    <mergeCell ref="B2:P2"/>
    <mergeCell ref="M3:N4"/>
    <mergeCell ref="O3:P4"/>
    <mergeCell ref="D3:H3"/>
    <mergeCell ref="D4:H4"/>
    <mergeCell ref="D5:H5"/>
    <mergeCell ref="B3:C3"/>
    <mergeCell ref="B41:P41"/>
    <mergeCell ref="B38:P38"/>
    <mergeCell ref="B39:P39"/>
    <mergeCell ref="B40:P40"/>
    <mergeCell ref="B37:P37"/>
    <mergeCell ref="B31:D31"/>
    <mergeCell ref="P7:P8"/>
    <mergeCell ref="J7:O7"/>
    <mergeCell ref="B7:B8"/>
    <mergeCell ref="C7:C8"/>
    <mergeCell ref="H7:H8"/>
    <mergeCell ref="F7:F8"/>
    <mergeCell ref="B27:F27"/>
    <mergeCell ref="G7:G8"/>
    <mergeCell ref="I7:I8"/>
    <mergeCell ref="D7:E7"/>
  </mergeCells>
  <phoneticPr fontId="6" type="noConversion"/>
  <conditionalFormatting sqref="C7:C25">
    <cfRule type="containsText" dxfId="77" priority="79" operator="containsText" text="s">
      <formula>NOT(ISERROR(SEARCH("s",C7)))</formula>
    </cfRule>
    <cfRule type="containsText" dxfId="76" priority="80" operator="containsText" text="s">
      <formula>NOT(ISERROR(SEARCH("s",C7)))</formula>
    </cfRule>
    <cfRule type="containsText" dxfId="75" priority="81" operator="containsText" text="s">
      <formula>NOT(ISERROR(SEARCH("s",C7)))</formula>
    </cfRule>
  </conditionalFormatting>
  <conditionalFormatting sqref="C10:C26">
    <cfRule type="containsText" dxfId="74" priority="75" operator="containsText" text="s">
      <formula>NOT(ISERROR(SEARCH("s",C10)))</formula>
    </cfRule>
  </conditionalFormatting>
  <conditionalFormatting sqref="C26">
    <cfRule type="containsText" dxfId="73" priority="73" operator="containsText" text="s">
      <formula>NOT(ISERROR(SEARCH("s",C26)))</formula>
    </cfRule>
    <cfRule type="containsText" dxfId="72" priority="74" operator="containsText" text="s">
      <formula>NOT(ISERROR(SEARCH("s",C26)))</formula>
    </cfRule>
  </conditionalFormatting>
  <conditionalFormatting sqref="D10 D13:D17">
    <cfRule type="cellIs" dxfId="71" priority="72" operator="greaterThan">
      <formula>$J$5</formula>
    </cfRule>
    <cfRule type="cellIs" dxfId="70" priority="76" operator="greaterThan">
      <formula>$J$5</formula>
    </cfRule>
  </conditionalFormatting>
  <conditionalFormatting sqref="E15">
    <cfRule type="cellIs" dxfId="69" priority="69" operator="greaterThan">
      <formula>$J$5</formula>
    </cfRule>
    <cfRule type="cellIs" dxfId="68" priority="70" operator="greaterThan">
      <formula>$J$5</formula>
    </cfRule>
  </conditionalFormatting>
  <conditionalFormatting sqref="E14">
    <cfRule type="cellIs" dxfId="65" priority="65" operator="greaterThan">
      <formula>$J$5</formula>
    </cfRule>
    <cfRule type="cellIs" dxfId="64" priority="66" operator="greaterThan">
      <formula>$J$5</formula>
    </cfRule>
  </conditionalFormatting>
  <conditionalFormatting sqref="D13:E17">
    <cfRule type="timePeriod" dxfId="61" priority="62" timePeriod="lastMonth">
      <formula>AND(MONTH(D13)=MONTH(EDATE(TODAY(),0-1)),YEAR(D13)=YEAR(EDATE(TODAY(),0-1)))</formula>
    </cfRule>
  </conditionalFormatting>
  <conditionalFormatting sqref="D23:D24">
    <cfRule type="cellIs" dxfId="60" priority="60" operator="greaterThan">
      <formula>$J$5</formula>
    </cfRule>
    <cfRule type="cellIs" dxfId="59" priority="61" operator="greaterThan">
      <formula>$J$5</formula>
    </cfRule>
  </conditionalFormatting>
  <conditionalFormatting sqref="D23:E24">
    <cfRule type="timePeriod" dxfId="58" priority="59" timePeriod="lastMonth">
      <formula>AND(MONTH(D23)=MONTH(EDATE(TODAY(),0-1)),YEAR(D23)=YEAR(EDATE(TODAY(),0-1)))</formula>
    </cfRule>
  </conditionalFormatting>
  <conditionalFormatting sqref="E14">
    <cfRule type="cellIs" dxfId="57" priority="57" operator="greaterThan">
      <formula>$J$5</formula>
    </cfRule>
    <cfRule type="cellIs" dxfId="56" priority="58" operator="greaterThan">
      <formula>$J$5</formula>
    </cfRule>
  </conditionalFormatting>
  <conditionalFormatting sqref="E13">
    <cfRule type="cellIs" dxfId="55" priority="55" operator="greaterThan">
      <formula>$J$5</formula>
    </cfRule>
    <cfRule type="cellIs" dxfId="54" priority="56" operator="greaterThan">
      <formula>$J$5</formula>
    </cfRule>
  </conditionalFormatting>
  <conditionalFormatting sqref="D25">
    <cfRule type="cellIs" dxfId="49" priority="49" operator="greaterThan">
      <formula>$J$5</formula>
    </cfRule>
    <cfRule type="cellIs" dxfId="48" priority="50" operator="greaterThan">
      <formula>$J$5</formula>
    </cfRule>
  </conditionalFormatting>
  <conditionalFormatting sqref="D25:E25">
    <cfRule type="timePeriod" dxfId="47" priority="48" timePeriod="lastMonth">
      <formula>AND(MONTH(D25)=MONTH(EDATE(TODAY(),0-1)),YEAR(D25)=YEAR(EDATE(TODAY(),0-1)))</formula>
    </cfRule>
  </conditionalFormatting>
  <conditionalFormatting sqref="D11:D12">
    <cfRule type="cellIs" dxfId="46" priority="46" operator="greaterThan">
      <formula>$J$5</formula>
    </cfRule>
    <cfRule type="cellIs" dxfId="45" priority="47" operator="greaterThan">
      <formula>$J$5</formula>
    </cfRule>
  </conditionalFormatting>
  <conditionalFormatting sqref="E12">
    <cfRule type="cellIs" dxfId="44" priority="44" operator="greaterThan">
      <formula>$J$5</formula>
    </cfRule>
    <cfRule type="cellIs" dxfId="43" priority="45" operator="greaterThan">
      <formula>$J$5</formula>
    </cfRule>
  </conditionalFormatting>
  <conditionalFormatting sqref="E12">
    <cfRule type="cellIs" dxfId="42" priority="42" operator="greaterThan">
      <formula>$J$5</formula>
    </cfRule>
    <cfRule type="cellIs" dxfId="41" priority="43" operator="greaterThan">
      <formula>$J$5</formula>
    </cfRule>
  </conditionalFormatting>
  <conditionalFormatting sqref="E11">
    <cfRule type="cellIs" dxfId="40" priority="40" operator="greaterThan">
      <formula>$J$5</formula>
    </cfRule>
    <cfRule type="cellIs" dxfId="39" priority="41" operator="greaterThan">
      <formula>$J$5</formula>
    </cfRule>
  </conditionalFormatting>
  <conditionalFormatting sqref="D18:D19">
    <cfRule type="cellIs" dxfId="38" priority="38" operator="greaterThan">
      <formula>$J$5</formula>
    </cfRule>
    <cfRule type="cellIs" dxfId="37" priority="39" operator="greaterThan">
      <formula>$J$5</formula>
    </cfRule>
  </conditionalFormatting>
  <conditionalFormatting sqref="E19">
    <cfRule type="cellIs" dxfId="36" priority="36" operator="greaterThan">
      <formula>$J$5</formula>
    </cfRule>
    <cfRule type="cellIs" dxfId="35" priority="37" operator="greaterThan">
      <formula>$J$5</formula>
    </cfRule>
  </conditionalFormatting>
  <conditionalFormatting sqref="E19">
    <cfRule type="cellIs" dxfId="34" priority="34" operator="greaterThan">
      <formula>$J$5</formula>
    </cfRule>
    <cfRule type="cellIs" dxfId="33" priority="35" operator="greaterThan">
      <formula>$J$5</formula>
    </cfRule>
  </conditionalFormatting>
  <conditionalFormatting sqref="E18">
    <cfRule type="cellIs" dxfId="32" priority="32" operator="greaterThan">
      <formula>$J$5</formula>
    </cfRule>
    <cfRule type="cellIs" dxfId="31" priority="33" operator="greaterThan">
      <formula>$J$5</formula>
    </cfRule>
  </conditionalFormatting>
  <conditionalFormatting sqref="L11:L12">
    <cfRule type="cellIs" dxfId="30" priority="30" operator="greaterThan">
      <formula>$J$5</formula>
    </cfRule>
    <cfRule type="cellIs" dxfId="29" priority="31" operator="greaterThan">
      <formula>$J$5</formula>
    </cfRule>
  </conditionalFormatting>
  <conditionalFormatting sqref="M12">
    <cfRule type="cellIs" dxfId="28" priority="28" operator="greaterThan">
      <formula>$J$5</formula>
    </cfRule>
    <cfRule type="cellIs" dxfId="27" priority="29" operator="greaterThan">
      <formula>$J$5</formula>
    </cfRule>
  </conditionalFormatting>
  <conditionalFormatting sqref="M12">
    <cfRule type="cellIs" dxfId="26" priority="26" operator="greaterThan">
      <formula>$J$5</formula>
    </cfRule>
    <cfRule type="cellIs" dxfId="25" priority="27" operator="greaterThan">
      <formula>$J$5</formula>
    </cfRule>
  </conditionalFormatting>
  <conditionalFormatting sqref="M11">
    <cfRule type="cellIs" dxfId="24" priority="24" operator="greaterThan">
      <formula>$J$5</formula>
    </cfRule>
    <cfRule type="cellIs" dxfId="23" priority="25" operator="greaterThan">
      <formula>$J$5</formula>
    </cfRule>
  </conditionalFormatting>
  <conditionalFormatting sqref="L17:L18">
    <cfRule type="cellIs" dxfId="22" priority="22" operator="greaterThan">
      <formula>$J$5</formula>
    </cfRule>
    <cfRule type="cellIs" dxfId="21" priority="23" operator="greaterThan">
      <formula>$J$5</formula>
    </cfRule>
  </conditionalFormatting>
  <conditionalFormatting sqref="M18">
    <cfRule type="cellIs" dxfId="20" priority="20" operator="greaterThan">
      <formula>$J$5</formula>
    </cfRule>
    <cfRule type="cellIs" dxfId="19" priority="21" operator="greaterThan">
      <formula>$J$5</formula>
    </cfRule>
  </conditionalFormatting>
  <conditionalFormatting sqref="M18">
    <cfRule type="cellIs" dxfId="18" priority="18" operator="greaterThan">
      <formula>$J$5</formula>
    </cfRule>
    <cfRule type="cellIs" dxfId="17" priority="19" operator="greaterThan">
      <formula>$J$5</formula>
    </cfRule>
  </conditionalFormatting>
  <conditionalFormatting sqref="M17">
    <cfRule type="cellIs" dxfId="16" priority="16" operator="greaterThan">
      <formula>$J$5</formula>
    </cfRule>
    <cfRule type="cellIs" dxfId="15" priority="17" operator="greaterThan">
      <formula>$J$5</formula>
    </cfRule>
  </conditionalFormatting>
  <conditionalFormatting sqref="E13">
    <cfRule type="cellIs" dxfId="14" priority="14" operator="greaterThan">
      <formula>$J$5</formula>
    </cfRule>
    <cfRule type="cellIs" dxfId="13" priority="15" operator="greaterThan">
      <formula>$J$5</formula>
    </cfRule>
  </conditionalFormatting>
  <conditionalFormatting sqref="D20:D22">
    <cfRule type="cellIs" dxfId="12" priority="12" operator="greaterThan">
      <formula>$J$5</formula>
    </cfRule>
    <cfRule type="cellIs" dxfId="11" priority="13" operator="greaterThan">
      <formula>$J$5</formula>
    </cfRule>
  </conditionalFormatting>
  <conditionalFormatting sqref="E22">
    <cfRule type="cellIs" dxfId="10" priority="10" operator="greaterThan">
      <formula>$J$5</formula>
    </cfRule>
    <cfRule type="cellIs" dxfId="9" priority="11" operator="greaterThan">
      <formula>$J$5</formula>
    </cfRule>
  </conditionalFormatting>
  <conditionalFormatting sqref="E21">
    <cfRule type="cellIs" dxfId="8" priority="8" operator="greaterThan">
      <formula>$J$5</formula>
    </cfRule>
    <cfRule type="cellIs" dxfId="7" priority="9" operator="greaterThan">
      <formula>$J$5</formula>
    </cfRule>
  </conditionalFormatting>
  <conditionalFormatting sqref="D20:E22">
    <cfRule type="timePeriod" dxfId="6" priority="7" timePeriod="lastMonth">
      <formula>AND(MONTH(D20)=MONTH(EDATE(TODAY(),0-1)),YEAR(D20)=YEAR(EDATE(TODAY(),0-1)))</formula>
    </cfRule>
  </conditionalFormatting>
  <conditionalFormatting sqref="E21">
    <cfRule type="cellIs" dxfId="5" priority="5" operator="greaterThan">
      <formula>$J$5</formula>
    </cfRule>
    <cfRule type="cellIs" dxfId="4" priority="6" operator="greaterThan">
      <formula>$J$5</formula>
    </cfRule>
  </conditionalFormatting>
  <conditionalFormatting sqref="E20">
    <cfRule type="cellIs" dxfId="3" priority="3" operator="greaterThan">
      <formula>$J$5</formula>
    </cfRule>
    <cfRule type="cellIs" dxfId="2" priority="4" operator="greaterThan">
      <formula>$J$5</formula>
    </cfRule>
  </conditionalFormatting>
  <conditionalFormatting sqref="E20">
    <cfRule type="cellIs" dxfId="1" priority="1" operator="greaterThan">
      <formula>$J$5</formula>
    </cfRule>
    <cfRule type="cellIs" dxfId="0" priority="2" operator="greaterThan">
      <formula>$J$5</formula>
    </cfRule>
  </conditionalFormatting>
  <dataValidations count="1">
    <dataValidation type="time" allowBlank="1" showInputMessage="1" showErrorMessage="1" sqref="L17:M18 L11:M12 D10:E25" xr:uid="{9499B1EB-45B0-4E8B-A60C-D56A0292C605}">
      <formula1>0</formula1>
      <formula2>0.999305555555556</formula2>
    </dataValidation>
  </dataValidations>
  <printOptions horizontalCentered="1" verticalCentered="1"/>
  <pageMargins left="0.25" right="0.25" top="0.75" bottom="0.75" header="0.3" footer="0.3"/>
  <pageSetup paperSize="274" scale="7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J42"/>
  <sheetViews>
    <sheetView showGridLines="0" zoomScaleNormal="100" zoomScaleSheetLayoutView="85" workbookViewId="0">
      <selection activeCell="B8" sqref="B8:B9"/>
    </sheetView>
  </sheetViews>
  <sheetFormatPr defaultColWidth="8.77734375" defaultRowHeight="14.4" zeroHeight="1" x14ac:dyDescent="0.3"/>
  <cols>
    <col min="1" max="1" width="2" style="18" customWidth="1"/>
    <col min="2" max="4" width="13.44140625" style="18" customWidth="1"/>
    <col min="5" max="5" width="15" style="18" bestFit="1" customWidth="1"/>
    <col min="6" max="6" width="10.77734375" style="18" customWidth="1"/>
    <col min="7" max="7" width="27.77734375" style="18" customWidth="1"/>
    <col min="8" max="8" width="2" style="18" customWidth="1"/>
    <col min="9" max="10" width="8.77734375" style="18" customWidth="1"/>
    <col min="11" max="16384" width="8.77734375" style="18"/>
  </cols>
  <sheetData>
    <row r="1" spans="2:10" s="1" customFormat="1" ht="13.8" x14ac:dyDescent="0.3">
      <c r="B1" s="266"/>
      <c r="C1" s="267"/>
      <c r="D1" s="267"/>
      <c r="E1" s="267"/>
      <c r="F1" s="267"/>
      <c r="G1" s="268"/>
    </row>
    <row r="2" spans="2:10" s="1" customFormat="1" ht="17.399999999999999" x14ac:dyDescent="0.3">
      <c r="B2" s="276" t="s">
        <v>179</v>
      </c>
      <c r="C2" s="277"/>
      <c r="D2" s="277"/>
      <c r="E2" s="277"/>
      <c r="F2" s="277"/>
      <c r="G2" s="278"/>
    </row>
    <row r="3" spans="2:10" s="1" customFormat="1" ht="15.6" x14ac:dyDescent="0.3">
      <c r="B3" s="19" t="s">
        <v>180</v>
      </c>
      <c r="C3" s="147"/>
      <c r="D3" s="147"/>
      <c r="E3" s="269"/>
      <c r="F3" s="269"/>
      <c r="G3" s="270"/>
    </row>
    <row r="4" spans="2:10" s="1" customFormat="1" ht="15.6" x14ac:dyDescent="0.3">
      <c r="B4" s="271" t="s">
        <v>180</v>
      </c>
      <c r="C4" s="272"/>
      <c r="D4" s="272"/>
      <c r="E4" s="272"/>
      <c r="F4" s="272"/>
      <c r="G4" s="273"/>
    </row>
    <row r="5" spans="2:10" s="1" customFormat="1" ht="35.25" customHeight="1" x14ac:dyDescent="0.3">
      <c r="B5" s="255" t="s">
        <v>181</v>
      </c>
      <c r="C5" s="256"/>
      <c r="D5" s="274" t="str">
        <f>DATA!$D$3</f>
        <v>Carlo Eduardo E. de Guzman</v>
      </c>
      <c r="E5" s="275"/>
      <c r="F5" s="131" t="s">
        <v>182</v>
      </c>
      <c r="G5" s="77" t="str">
        <f>DATA!$D$5</f>
        <v>Metrobank</v>
      </c>
    </row>
    <row r="6" spans="2:10" s="1" customFormat="1" ht="42" customHeight="1" x14ac:dyDescent="0.3">
      <c r="B6" s="255" t="s">
        <v>183</v>
      </c>
      <c r="C6" s="256"/>
      <c r="D6" s="257" t="str">
        <f>CONCATENATE(TEXT(DATA!$D$8,"MMM DD")," - ",TEXT(DATA!$D$9,"DD, YYYY"))</f>
        <v>Nov 01 - 15, 2024</v>
      </c>
      <c r="E6" s="258"/>
      <c r="F6" s="144" t="s">
        <v>184</v>
      </c>
      <c r="G6" s="145"/>
    </row>
    <row r="7" spans="2:10" s="1" customFormat="1" ht="42" customHeight="1" x14ac:dyDescent="0.3">
      <c r="B7" s="255" t="s">
        <v>185</v>
      </c>
      <c r="C7" s="256"/>
      <c r="D7" s="149" t="str">
        <f>CONCATENATE(DATA!D11,", ",DATA!E11," | ",DATA!D12,", ",DATA!E12," | ",DATA!D13,", ",DATA!E13)</f>
        <v xml:space="preserve">Mon - Fri, 08:30 PM - 05:30 AM | ,  | , </v>
      </c>
      <c r="E7" s="146"/>
      <c r="F7" s="146"/>
      <c r="G7" s="148"/>
    </row>
    <row r="8" spans="2:10" s="1" customFormat="1" ht="13.8" x14ac:dyDescent="0.3">
      <c r="B8" s="259" t="s">
        <v>145</v>
      </c>
      <c r="C8" s="261" t="s">
        <v>186</v>
      </c>
      <c r="D8" s="261"/>
      <c r="E8" s="261" t="s">
        <v>187</v>
      </c>
      <c r="F8" s="262" t="s">
        <v>188</v>
      </c>
      <c r="G8" s="263"/>
    </row>
    <row r="9" spans="2:10" s="1" customFormat="1" ht="13.8" x14ac:dyDescent="0.3">
      <c r="B9" s="260"/>
      <c r="C9" s="15" t="s">
        <v>189</v>
      </c>
      <c r="D9" s="15" t="s">
        <v>190</v>
      </c>
      <c r="E9" s="261"/>
      <c r="F9" s="264"/>
      <c r="G9" s="265"/>
    </row>
    <row r="10" spans="2:10" s="1" customFormat="1" ht="13.8" x14ac:dyDescent="0.3">
      <c r="B10" s="171"/>
      <c r="C10" s="172" t="s">
        <v>162</v>
      </c>
      <c r="D10" s="87"/>
      <c r="E10" s="170"/>
      <c r="F10" s="169"/>
      <c r="G10" s="150"/>
    </row>
    <row r="11" spans="2:10" s="1" customFormat="1" ht="19.2" customHeight="1" x14ac:dyDescent="0.3">
      <c r="B11" s="20"/>
      <c r="C11" s="14"/>
      <c r="D11" s="14"/>
      <c r="E11" s="128"/>
      <c r="F11" s="234"/>
      <c r="G11" s="235"/>
      <c r="J11" s="22"/>
    </row>
    <row r="12" spans="2:10" s="1" customFormat="1" ht="19.2" customHeight="1" x14ac:dyDescent="0.3">
      <c r="B12" s="20"/>
      <c r="C12" s="14"/>
      <c r="D12" s="14"/>
      <c r="E12" s="128"/>
      <c r="F12" s="234"/>
      <c r="G12" s="235"/>
      <c r="J12" s="22"/>
    </row>
    <row r="13" spans="2:10" s="1" customFormat="1" ht="19.2" customHeight="1" x14ac:dyDescent="0.3">
      <c r="B13" s="20"/>
      <c r="C13" s="14"/>
      <c r="D13" s="14"/>
      <c r="E13" s="128"/>
      <c r="F13" s="234"/>
      <c r="G13" s="235"/>
      <c r="J13" s="22"/>
    </row>
    <row r="14" spans="2:10" s="1" customFormat="1" ht="19.2" customHeight="1" x14ac:dyDescent="0.3">
      <c r="B14" s="20"/>
      <c r="C14" s="14"/>
      <c r="D14" s="14"/>
      <c r="E14" s="128"/>
      <c r="F14" s="234"/>
      <c r="G14" s="235"/>
      <c r="J14" s="22"/>
    </row>
    <row r="15" spans="2:10" s="1" customFormat="1" ht="19.2" customHeight="1" x14ac:dyDescent="0.3">
      <c r="B15" s="20"/>
      <c r="C15" s="14"/>
      <c r="D15" s="14"/>
      <c r="E15" s="128"/>
      <c r="F15" s="234"/>
      <c r="G15" s="235"/>
      <c r="J15" s="22"/>
    </row>
    <row r="16" spans="2:10" s="1" customFormat="1" ht="19.2" customHeight="1" x14ac:dyDescent="0.3">
      <c r="B16" s="20"/>
      <c r="C16" s="14"/>
      <c r="D16" s="14"/>
      <c r="E16" s="128"/>
      <c r="F16" s="234"/>
      <c r="G16" s="235"/>
      <c r="J16" s="22"/>
    </row>
    <row r="17" spans="2:10" s="1" customFormat="1" ht="19.2" customHeight="1" x14ac:dyDescent="0.3">
      <c r="B17" s="20"/>
      <c r="C17" s="14"/>
      <c r="D17" s="14"/>
      <c r="E17" s="128"/>
      <c r="F17" s="234"/>
      <c r="G17" s="235"/>
      <c r="J17" s="22"/>
    </row>
    <row r="18" spans="2:10" s="1" customFormat="1" ht="19.2" customHeight="1" x14ac:dyDescent="0.3">
      <c r="B18" s="20"/>
      <c r="C18" s="14"/>
      <c r="D18" s="14"/>
      <c r="E18" s="128"/>
      <c r="F18" s="234"/>
      <c r="G18" s="235"/>
      <c r="J18" s="22"/>
    </row>
    <row r="19" spans="2:10" s="1" customFormat="1" ht="19.2" customHeight="1" x14ac:dyDescent="0.3">
      <c r="B19" s="20"/>
      <c r="C19" s="14"/>
      <c r="D19" s="14"/>
      <c r="E19" s="128"/>
      <c r="F19" s="234"/>
      <c r="G19" s="235"/>
      <c r="J19" s="22"/>
    </row>
    <row r="20" spans="2:10" s="1" customFormat="1" ht="19.2" customHeight="1" x14ac:dyDescent="0.3">
      <c r="B20" s="20"/>
      <c r="C20" s="14"/>
      <c r="D20" s="14"/>
      <c r="E20" s="128"/>
      <c r="F20" s="234"/>
      <c r="G20" s="235"/>
      <c r="J20" s="22"/>
    </row>
    <row r="21" spans="2:10" s="1" customFormat="1" ht="19.2" customHeight="1" x14ac:dyDescent="0.3">
      <c r="B21" s="20"/>
      <c r="C21" s="14"/>
      <c r="D21" s="14"/>
      <c r="E21" s="128"/>
      <c r="F21" s="234"/>
      <c r="G21" s="235"/>
      <c r="J21" s="22"/>
    </row>
    <row r="22" spans="2:10" s="1" customFormat="1" ht="19.2" customHeight="1" x14ac:dyDescent="0.3">
      <c r="B22" s="20"/>
      <c r="C22" s="14"/>
      <c r="D22" s="14"/>
      <c r="E22" s="128"/>
      <c r="F22" s="234"/>
      <c r="G22" s="235"/>
      <c r="J22" s="22"/>
    </row>
    <row r="23" spans="2:10" s="1" customFormat="1" ht="19.2" customHeight="1" x14ac:dyDescent="0.3">
      <c r="B23" s="20"/>
      <c r="C23" s="14"/>
      <c r="D23" s="14"/>
      <c r="E23" s="128"/>
      <c r="F23" s="234"/>
      <c r="G23" s="235"/>
      <c r="J23" s="22"/>
    </row>
    <row r="24" spans="2:10" s="1" customFormat="1" ht="19.2" customHeight="1" x14ac:dyDescent="0.3">
      <c r="B24" s="20"/>
      <c r="C24" s="14"/>
      <c r="D24" s="14"/>
      <c r="E24" s="128"/>
      <c r="F24" s="234"/>
      <c r="G24" s="235"/>
      <c r="J24" s="22"/>
    </row>
    <row r="25" spans="2:10" s="1" customFormat="1" ht="19.2" customHeight="1" x14ac:dyDescent="0.3">
      <c r="B25" s="20"/>
      <c r="C25" s="14"/>
      <c r="D25" s="14"/>
      <c r="E25" s="128"/>
      <c r="F25" s="234"/>
      <c r="G25" s="235"/>
      <c r="J25" s="22"/>
    </row>
    <row r="26" spans="2:10" s="1" customFormat="1" ht="19.2" customHeight="1" x14ac:dyDescent="0.3">
      <c r="B26" s="20"/>
      <c r="C26" s="14"/>
      <c r="D26" s="14"/>
      <c r="E26" s="128"/>
      <c r="F26" s="234"/>
      <c r="G26" s="235"/>
      <c r="J26" s="22"/>
    </row>
    <row r="27" spans="2:10" s="1" customFormat="1" ht="19.2" customHeight="1" x14ac:dyDescent="0.3">
      <c r="B27" s="20"/>
      <c r="C27" s="14"/>
      <c r="D27" s="14"/>
      <c r="E27" s="128"/>
      <c r="F27" s="234"/>
      <c r="G27" s="235"/>
      <c r="J27" s="22"/>
    </row>
    <row r="28" spans="2:10" s="1" customFormat="1" ht="19.2" customHeight="1" x14ac:dyDescent="0.3">
      <c r="B28" s="20"/>
      <c r="C28" s="14"/>
      <c r="D28" s="14"/>
      <c r="E28" s="128"/>
      <c r="F28" s="234"/>
      <c r="G28" s="235"/>
      <c r="J28" s="22"/>
    </row>
    <row r="29" spans="2:10" s="1" customFormat="1" ht="19.2" customHeight="1" x14ac:dyDescent="0.3">
      <c r="B29" s="20"/>
      <c r="C29" s="14"/>
      <c r="D29" s="14"/>
      <c r="E29" s="128"/>
      <c r="F29" s="234"/>
      <c r="G29" s="235"/>
    </row>
    <row r="30" spans="2:10" s="1" customFormat="1" ht="19.2" customHeight="1" x14ac:dyDescent="0.3">
      <c r="B30" s="20"/>
      <c r="C30" s="14"/>
      <c r="D30" s="14"/>
      <c r="E30" s="128"/>
      <c r="F30" s="240"/>
      <c r="G30" s="241"/>
    </row>
    <row r="31" spans="2:10" s="1" customFormat="1" ht="19.2" customHeight="1" x14ac:dyDescent="0.3">
      <c r="B31" s="23"/>
      <c r="C31" s="21"/>
      <c r="D31" s="24"/>
      <c r="E31" s="130">
        <f>SUM(E11:E30)</f>
        <v>0</v>
      </c>
      <c r="F31" s="240"/>
      <c r="G31" s="241"/>
    </row>
    <row r="32" spans="2:10" s="1" customFormat="1" ht="13.8" x14ac:dyDescent="0.3">
      <c r="B32" s="242" t="s">
        <v>164</v>
      </c>
      <c r="C32" s="243"/>
      <c r="D32" s="243"/>
      <c r="E32" s="243"/>
      <c r="F32" s="243"/>
      <c r="G32" s="244"/>
    </row>
    <row r="33" spans="2:7" s="1" customFormat="1" ht="13.8" x14ac:dyDescent="0.3">
      <c r="B33" s="236" t="s">
        <v>191</v>
      </c>
      <c r="C33" s="237"/>
      <c r="D33" s="25"/>
      <c r="E33" s="26"/>
      <c r="F33" s="238" t="s">
        <v>192</v>
      </c>
      <c r="G33" s="239"/>
    </row>
    <row r="34" spans="2:7" s="1" customFormat="1" ht="13.8" x14ac:dyDescent="0.3">
      <c r="B34" s="27"/>
      <c r="C34" s="28"/>
      <c r="D34" s="28"/>
      <c r="E34" s="28"/>
      <c r="F34" s="28" t="s">
        <v>193</v>
      </c>
      <c r="G34" s="29"/>
    </row>
    <row r="35" spans="2:7" s="1" customFormat="1" ht="13.8" x14ac:dyDescent="0.3">
      <c r="B35" s="236" t="s">
        <v>194</v>
      </c>
      <c r="C35" s="237"/>
      <c r="D35" s="25"/>
      <c r="E35" s="30"/>
      <c r="F35" s="30"/>
      <c r="G35" s="31"/>
    </row>
    <row r="36" spans="2:7" s="1" customFormat="1" ht="15.75" customHeight="1" x14ac:dyDescent="0.3">
      <c r="B36" s="250" t="s">
        <v>174</v>
      </c>
      <c r="C36" s="251"/>
      <c r="D36" s="251"/>
      <c r="E36" s="251"/>
      <c r="F36" s="251"/>
      <c r="G36" s="252"/>
    </row>
    <row r="37" spans="2:7" s="1" customFormat="1" ht="13.8" x14ac:dyDescent="0.3">
      <c r="B37" s="253" t="s">
        <v>175</v>
      </c>
      <c r="C37" s="205"/>
      <c r="D37" s="205"/>
      <c r="E37" s="205"/>
      <c r="F37" s="205"/>
      <c r="G37" s="254"/>
    </row>
    <row r="38" spans="2:7" s="1" customFormat="1" ht="13.8" x14ac:dyDescent="0.3">
      <c r="B38" s="245" t="s">
        <v>176</v>
      </c>
      <c r="C38" s="208"/>
      <c r="D38" s="208"/>
      <c r="E38" s="208"/>
      <c r="F38" s="208"/>
      <c r="G38" s="246"/>
    </row>
    <row r="39" spans="2:7" s="1" customFormat="1" ht="13.8" x14ac:dyDescent="0.3">
      <c r="B39" s="245" t="s">
        <v>177</v>
      </c>
      <c r="C39" s="208"/>
      <c r="D39" s="208"/>
      <c r="E39" s="208"/>
      <c r="F39" s="208"/>
      <c r="G39" s="246"/>
    </row>
    <row r="40" spans="2:7" s="1" customFormat="1" thickBot="1" x14ac:dyDescent="0.35">
      <c r="B40" s="247" t="s">
        <v>178</v>
      </c>
      <c r="C40" s="248"/>
      <c r="D40" s="248"/>
      <c r="E40" s="248"/>
      <c r="F40" s="248"/>
      <c r="G40" s="249"/>
    </row>
    <row r="41" spans="2:7" s="1" customFormat="1" ht="13.8" x14ac:dyDescent="0.3">
      <c r="B41" s="12"/>
    </row>
    <row r="42" spans="2:7" x14ac:dyDescent="0.3"/>
  </sheetData>
  <sheetProtection formatCells="0" formatColumns="0" formatRows="0"/>
  <mergeCells count="43">
    <mergeCell ref="B1:G1"/>
    <mergeCell ref="E3:G3"/>
    <mergeCell ref="B4:G4"/>
    <mergeCell ref="B5:C5"/>
    <mergeCell ref="D5:E5"/>
    <mergeCell ref="B2:G2"/>
    <mergeCell ref="F11:G11"/>
    <mergeCell ref="B6:C6"/>
    <mergeCell ref="D6:E6"/>
    <mergeCell ref="B8:B9"/>
    <mergeCell ref="C8:D8"/>
    <mergeCell ref="E8:E9"/>
    <mergeCell ref="F8:G9"/>
    <mergeCell ref="B7:C7"/>
    <mergeCell ref="F13:G13"/>
    <mergeCell ref="F12:G12"/>
    <mergeCell ref="F14:G14"/>
    <mergeCell ref="F15:G15"/>
    <mergeCell ref="F22:G22"/>
    <mergeCell ref="F21:G21"/>
    <mergeCell ref="B39:G39"/>
    <mergeCell ref="B40:G40"/>
    <mergeCell ref="B35:C35"/>
    <mergeCell ref="B36:G36"/>
    <mergeCell ref="B37:G37"/>
    <mergeCell ref="B38:G38"/>
    <mergeCell ref="B33:C33"/>
    <mergeCell ref="F33:G33"/>
    <mergeCell ref="F29:G29"/>
    <mergeCell ref="F30:G30"/>
    <mergeCell ref="F31:G31"/>
    <mergeCell ref="B32:G32"/>
    <mergeCell ref="F23:G23"/>
    <mergeCell ref="F24:G24"/>
    <mergeCell ref="F25:G25"/>
    <mergeCell ref="F28:G28"/>
    <mergeCell ref="F16:G16"/>
    <mergeCell ref="F26:G26"/>
    <mergeCell ref="F27:G27"/>
    <mergeCell ref="F17:G17"/>
    <mergeCell ref="F18:G18"/>
    <mergeCell ref="F19:G19"/>
    <mergeCell ref="F20:G20"/>
  </mergeCells>
  <dataValidations count="1">
    <dataValidation type="time" allowBlank="1" showInputMessage="1" showErrorMessage="1" sqref="C11:D30" xr:uid="{4F2DDDED-16D9-49DB-90E1-B7E55BB30500}">
      <formula1>0</formula1>
      <formula2>0.999305555555556</formula2>
    </dataValidation>
  </dataValidations>
  <pageMargins left="0.7" right="0.7" top="0.75" bottom="0.75" header="0.3" footer="0.3"/>
  <pageSetup scale="91"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54"/>
  <sheetViews>
    <sheetView showGridLines="0" topLeftCell="A4" zoomScaleNormal="100" zoomScaleSheetLayoutView="85" workbookViewId="0">
      <selection activeCell="D12" sqref="D12"/>
    </sheetView>
  </sheetViews>
  <sheetFormatPr defaultColWidth="8.77734375" defaultRowHeight="15" customHeight="1" x14ac:dyDescent="0.3"/>
  <cols>
    <col min="1" max="1" width="4.77734375" style="79" customWidth="1"/>
    <col min="2" max="2" width="12.77734375" style="79" customWidth="1"/>
    <col min="3" max="3" width="10.77734375" style="79" customWidth="1"/>
    <col min="4" max="6" width="8.77734375" style="79" customWidth="1"/>
    <col min="7" max="7" width="11" style="79" customWidth="1"/>
    <col min="8" max="10" width="8.77734375" style="79" customWidth="1"/>
    <col min="11" max="12" width="4.77734375" style="79" customWidth="1"/>
    <col min="13" max="13" width="12.77734375" style="79" customWidth="1"/>
    <col min="14" max="14" width="10.77734375" style="79" customWidth="1"/>
    <col min="15" max="17" width="8.77734375" style="79"/>
    <col min="18" max="18" width="11" style="79" customWidth="1"/>
    <col min="19" max="21" width="8.77734375" style="79"/>
    <col min="22" max="22" width="4.77734375" style="79" customWidth="1"/>
    <col min="23" max="16384" width="8.77734375" style="18"/>
  </cols>
  <sheetData>
    <row r="1" spans="1:22" s="49" customFormat="1" ht="15" customHeight="1" thickBot="1" x14ac:dyDescent="0.35">
      <c r="A1" s="78"/>
      <c r="B1" s="78"/>
      <c r="C1" s="78"/>
      <c r="D1" s="78"/>
      <c r="E1" s="78"/>
      <c r="F1" s="78"/>
      <c r="G1" s="78"/>
      <c r="H1" s="78"/>
      <c r="I1" s="78"/>
      <c r="J1" s="78"/>
      <c r="K1" s="78"/>
      <c r="L1" s="78"/>
      <c r="M1" s="78"/>
      <c r="N1" s="78"/>
      <c r="O1" s="78"/>
      <c r="P1" s="78"/>
      <c r="Q1" s="78"/>
      <c r="R1" s="78"/>
      <c r="S1" s="78"/>
      <c r="T1" s="78"/>
      <c r="U1" s="78"/>
      <c r="V1" s="78"/>
    </row>
    <row r="2" spans="1:22" s="49" customFormat="1" ht="15" customHeight="1" x14ac:dyDescent="0.3">
      <c r="A2" s="78"/>
      <c r="B2" s="283" t="s">
        <v>195</v>
      </c>
      <c r="C2" s="284"/>
      <c r="D2" s="284"/>
      <c r="E2" s="284"/>
      <c r="F2" s="284"/>
      <c r="G2" s="284"/>
      <c r="H2" s="284"/>
      <c r="I2" s="284"/>
      <c r="J2" s="285"/>
      <c r="K2" s="80"/>
      <c r="L2" s="78"/>
      <c r="M2" s="283" t="s">
        <v>195</v>
      </c>
      <c r="N2" s="284"/>
      <c r="O2" s="284"/>
      <c r="P2" s="284"/>
      <c r="Q2" s="284"/>
      <c r="R2" s="284"/>
      <c r="S2" s="284"/>
      <c r="T2" s="284"/>
      <c r="U2" s="285"/>
      <c r="V2" s="80"/>
    </row>
    <row r="3" spans="1:22" s="49" customFormat="1" ht="15" customHeight="1" x14ac:dyDescent="0.3">
      <c r="A3" s="78"/>
      <c r="B3" s="154"/>
      <c r="C3" s="151"/>
      <c r="D3" s="151"/>
      <c r="E3" s="151"/>
      <c r="F3" s="151"/>
      <c r="G3" s="151"/>
      <c r="H3" s="151"/>
      <c r="I3" s="151"/>
      <c r="J3" s="155"/>
      <c r="K3" s="80"/>
      <c r="L3" s="78"/>
      <c r="M3" s="154"/>
      <c r="N3" s="151"/>
      <c r="O3" s="151"/>
      <c r="P3" s="151"/>
      <c r="Q3" s="151"/>
      <c r="R3" s="151"/>
      <c r="S3" s="151"/>
      <c r="T3" s="151"/>
      <c r="U3" s="155"/>
      <c r="V3" s="80"/>
    </row>
    <row r="4" spans="1:22" s="49" customFormat="1" ht="15" customHeight="1" x14ac:dyDescent="0.3">
      <c r="A4" s="78"/>
      <c r="B4" s="154"/>
      <c r="C4" s="151"/>
      <c r="D4" s="151"/>
      <c r="E4" s="151"/>
      <c r="F4" s="151"/>
      <c r="G4" s="151"/>
      <c r="H4" s="151"/>
      <c r="I4" s="151"/>
      <c r="J4" s="155"/>
      <c r="K4" s="80"/>
      <c r="L4" s="78"/>
      <c r="M4" s="154"/>
      <c r="N4" s="151"/>
      <c r="O4" s="151"/>
      <c r="P4" s="151"/>
      <c r="Q4" s="151"/>
      <c r="R4" s="151"/>
      <c r="S4" s="151"/>
      <c r="T4" s="151"/>
      <c r="U4" s="155"/>
      <c r="V4" s="80"/>
    </row>
    <row r="5" spans="1:22" s="49" customFormat="1" ht="15" customHeight="1" x14ac:dyDescent="0.3">
      <c r="A5" s="78"/>
      <c r="B5" s="156"/>
      <c r="C5" s="152"/>
      <c r="D5" s="152"/>
      <c r="E5" s="152"/>
      <c r="F5" s="152"/>
      <c r="G5" s="152"/>
      <c r="H5" s="152"/>
      <c r="I5" s="152"/>
      <c r="J5" s="157"/>
      <c r="K5" s="78"/>
      <c r="L5" s="78"/>
      <c r="M5" s="156"/>
      <c r="N5" s="152"/>
      <c r="O5" s="152"/>
      <c r="P5" s="152"/>
      <c r="Q5" s="152"/>
      <c r="R5" s="152"/>
      <c r="S5" s="152"/>
      <c r="T5" s="152"/>
      <c r="U5" s="157"/>
      <c r="V5" s="78"/>
    </row>
    <row r="6" spans="1:22" s="49" customFormat="1" ht="15" customHeight="1" x14ac:dyDescent="0.3">
      <c r="A6" s="78"/>
      <c r="B6" s="156" t="s">
        <v>196</v>
      </c>
      <c r="C6" s="286" t="str">
        <f>DATA!$D$3</f>
        <v>Carlo Eduardo E. de Guzman</v>
      </c>
      <c r="D6" s="286"/>
      <c r="E6" s="286"/>
      <c r="F6" s="152"/>
      <c r="G6" s="152" t="s">
        <v>197</v>
      </c>
      <c r="H6" s="279"/>
      <c r="I6" s="279"/>
      <c r="J6" s="280"/>
      <c r="K6" s="78"/>
      <c r="L6" s="78"/>
      <c r="M6" s="156" t="s">
        <v>196</v>
      </c>
      <c r="N6" s="286" t="str">
        <f>DATA!$D$3</f>
        <v>Carlo Eduardo E. de Guzman</v>
      </c>
      <c r="O6" s="286"/>
      <c r="P6" s="286"/>
      <c r="Q6" s="152"/>
      <c r="R6" s="152" t="s">
        <v>197</v>
      </c>
      <c r="S6" s="279"/>
      <c r="T6" s="279"/>
      <c r="U6" s="280"/>
      <c r="V6" s="78"/>
    </row>
    <row r="7" spans="1:22" s="49" customFormat="1" ht="15" customHeight="1" x14ac:dyDescent="0.3">
      <c r="A7" s="78"/>
      <c r="B7" s="156" t="s">
        <v>182</v>
      </c>
      <c r="C7" s="287" t="str">
        <f>DATA!$D$5</f>
        <v>Metrobank</v>
      </c>
      <c r="D7" s="287"/>
      <c r="E7" s="287"/>
      <c r="F7" s="152"/>
      <c r="G7" s="152"/>
      <c r="H7" s="152"/>
      <c r="I7" s="152"/>
      <c r="J7" s="157"/>
      <c r="K7" s="78"/>
      <c r="L7" s="78"/>
      <c r="M7" s="156" t="s">
        <v>182</v>
      </c>
      <c r="N7" s="287" t="str">
        <f>DATA!$D$5</f>
        <v>Metrobank</v>
      </c>
      <c r="O7" s="287"/>
      <c r="P7" s="287"/>
      <c r="Q7" s="152"/>
      <c r="R7" s="152"/>
      <c r="S7" s="152"/>
      <c r="T7" s="152"/>
      <c r="U7" s="157"/>
      <c r="V7" s="78"/>
    </row>
    <row r="8" spans="1:22" s="49" customFormat="1" ht="15" customHeight="1" x14ac:dyDescent="0.3">
      <c r="A8" s="78"/>
      <c r="B8" s="156" t="s">
        <v>198</v>
      </c>
      <c r="C8" s="287" t="str">
        <f>DATA!$D$6</f>
        <v>Software Developer - Java</v>
      </c>
      <c r="D8" s="287"/>
      <c r="E8" s="287"/>
      <c r="F8" s="152"/>
      <c r="G8" s="50" t="s">
        <v>199</v>
      </c>
      <c r="H8" s="51"/>
      <c r="I8" s="52"/>
      <c r="J8" s="157"/>
      <c r="K8" s="78"/>
      <c r="L8" s="78"/>
      <c r="M8" s="156" t="s">
        <v>198</v>
      </c>
      <c r="N8" s="287" t="str">
        <f>DATA!$D$6</f>
        <v>Software Developer - Java</v>
      </c>
      <c r="O8" s="287"/>
      <c r="P8" s="287"/>
      <c r="Q8" s="152"/>
      <c r="R8" s="50" t="s">
        <v>199</v>
      </c>
      <c r="S8" s="51"/>
      <c r="T8" s="52"/>
      <c r="U8" s="157"/>
      <c r="V8" s="78"/>
    </row>
    <row r="9" spans="1:22" s="49" customFormat="1" ht="15" customHeight="1" x14ac:dyDescent="0.3">
      <c r="A9" s="78"/>
      <c r="B9" s="156"/>
      <c r="C9" s="152"/>
      <c r="D9" s="152"/>
      <c r="E9" s="152"/>
      <c r="F9" s="152"/>
      <c r="G9" s="152"/>
      <c r="H9" s="152"/>
      <c r="I9" s="152"/>
      <c r="J9" s="157"/>
      <c r="K9" s="78"/>
      <c r="L9" s="78"/>
      <c r="M9" s="156"/>
      <c r="N9" s="152"/>
      <c r="O9" s="152"/>
      <c r="P9" s="152"/>
      <c r="Q9" s="152"/>
      <c r="R9" s="152"/>
      <c r="S9" s="152"/>
      <c r="T9" s="152"/>
      <c r="U9" s="157"/>
      <c r="V9" s="78"/>
    </row>
    <row r="10" spans="1:22" s="49" customFormat="1" ht="15" customHeight="1" x14ac:dyDescent="0.3">
      <c r="A10" s="78"/>
      <c r="B10" s="156" t="s">
        <v>200</v>
      </c>
      <c r="C10" s="279"/>
      <c r="D10" s="279"/>
      <c r="E10" s="280"/>
      <c r="F10" s="152"/>
      <c r="G10" s="152" t="s">
        <v>201</v>
      </c>
      <c r="H10" s="51"/>
      <c r="I10" s="152"/>
      <c r="J10" s="157"/>
      <c r="K10" s="78"/>
      <c r="L10" s="78"/>
      <c r="M10" s="156" t="s">
        <v>200</v>
      </c>
      <c r="N10" s="279"/>
      <c r="O10" s="279"/>
      <c r="P10" s="280"/>
      <c r="Q10" s="152"/>
      <c r="R10" s="152" t="s">
        <v>201</v>
      </c>
      <c r="S10" s="51"/>
      <c r="T10" s="152"/>
      <c r="U10" s="157"/>
      <c r="V10" s="78"/>
    </row>
    <row r="11" spans="1:22" s="49" customFormat="1" ht="15" customHeight="1" x14ac:dyDescent="0.3">
      <c r="A11" s="78"/>
      <c r="B11" s="156" t="s">
        <v>202</v>
      </c>
      <c r="C11" s="279"/>
      <c r="D11" s="279"/>
      <c r="E11" s="280"/>
      <c r="F11" s="152"/>
      <c r="G11" s="152"/>
      <c r="H11" s="57"/>
      <c r="I11" s="152"/>
      <c r="J11" s="157"/>
      <c r="K11" s="78"/>
      <c r="L11" s="78"/>
      <c r="M11" s="156" t="s">
        <v>202</v>
      </c>
      <c r="N11" s="279"/>
      <c r="O11" s="279"/>
      <c r="P11" s="280"/>
      <c r="Q11" s="152"/>
      <c r="R11" s="152"/>
      <c r="S11" s="57"/>
      <c r="T11" s="152"/>
      <c r="U11" s="157"/>
      <c r="V11" s="78"/>
    </row>
    <row r="12" spans="1:22" s="49" customFormat="1" ht="15" customHeight="1" x14ac:dyDescent="0.3">
      <c r="A12" s="78"/>
      <c r="B12" s="156" t="s">
        <v>203</v>
      </c>
      <c r="C12" s="56"/>
      <c r="D12" s="56"/>
      <c r="E12" s="56"/>
      <c r="F12" s="152"/>
      <c r="G12" s="152"/>
      <c r="H12" s="152"/>
      <c r="I12" s="152"/>
      <c r="J12" s="157"/>
      <c r="K12" s="78"/>
      <c r="L12" s="78"/>
      <c r="M12" s="156" t="s">
        <v>203</v>
      </c>
      <c r="N12" s="56"/>
      <c r="O12" s="56"/>
      <c r="P12" s="56"/>
      <c r="Q12" s="152"/>
      <c r="R12" s="152"/>
      <c r="S12" s="152"/>
      <c r="T12" s="152"/>
      <c r="U12" s="157"/>
      <c r="V12" s="78"/>
    </row>
    <row r="13" spans="1:22" s="49" customFormat="1" ht="15" customHeight="1" x14ac:dyDescent="0.3">
      <c r="A13" s="78"/>
      <c r="B13" s="156" t="s">
        <v>204</v>
      </c>
      <c r="C13" s="56"/>
      <c r="D13" s="56" t="s">
        <v>230</v>
      </c>
      <c r="E13" s="56"/>
      <c r="F13" s="54"/>
      <c r="G13" s="54"/>
      <c r="H13" s="54"/>
      <c r="I13" s="54"/>
      <c r="J13" s="157"/>
      <c r="K13" s="78"/>
      <c r="L13" s="78"/>
      <c r="M13" s="156" t="s">
        <v>204</v>
      </c>
      <c r="N13" s="56"/>
      <c r="O13" s="56" t="s">
        <v>231</v>
      </c>
      <c r="P13" s="56"/>
      <c r="Q13" s="54"/>
      <c r="R13" s="54"/>
      <c r="S13" s="54"/>
      <c r="T13" s="54"/>
      <c r="U13" s="157"/>
      <c r="V13" s="78"/>
    </row>
    <row r="14" spans="1:22" s="49" customFormat="1" ht="15" customHeight="1" x14ac:dyDescent="0.3">
      <c r="A14" s="78"/>
      <c r="B14" s="158"/>
      <c r="C14" s="152"/>
      <c r="D14" s="58"/>
      <c r="E14" s="58"/>
      <c r="F14" s="58"/>
      <c r="G14" s="58"/>
      <c r="H14" s="58"/>
      <c r="I14" s="58"/>
      <c r="J14" s="159"/>
      <c r="K14" s="78"/>
      <c r="L14" s="78"/>
      <c r="M14" s="158"/>
      <c r="N14" s="152"/>
      <c r="O14" s="58"/>
      <c r="P14" s="58"/>
      <c r="Q14" s="58"/>
      <c r="R14" s="58"/>
      <c r="S14" s="58"/>
      <c r="T14" s="58"/>
      <c r="U14" s="159"/>
      <c r="V14" s="78"/>
    </row>
    <row r="15" spans="1:22" s="49" customFormat="1" ht="15" customHeight="1" x14ac:dyDescent="0.3">
      <c r="A15" s="78"/>
      <c r="B15" s="156"/>
      <c r="C15" s="59"/>
      <c r="D15" s="152"/>
      <c r="E15" s="152"/>
      <c r="F15" s="152"/>
      <c r="G15" s="152"/>
      <c r="H15" s="152"/>
      <c r="I15" s="152"/>
      <c r="J15" s="157"/>
      <c r="K15" s="78"/>
      <c r="L15" s="78"/>
      <c r="M15" s="156"/>
      <c r="N15" s="59"/>
      <c r="O15" s="152"/>
      <c r="P15" s="152"/>
      <c r="Q15" s="152"/>
      <c r="R15" s="152"/>
      <c r="S15" s="152"/>
      <c r="T15" s="152"/>
      <c r="U15" s="157"/>
      <c r="V15" s="78"/>
    </row>
    <row r="16" spans="1:22" s="49" customFormat="1" ht="15" customHeight="1" x14ac:dyDescent="0.3">
      <c r="A16" s="78"/>
      <c r="B16" s="156" t="s">
        <v>205</v>
      </c>
      <c r="C16" s="152"/>
      <c r="D16" s="152"/>
      <c r="E16" s="152"/>
      <c r="F16" s="152"/>
      <c r="G16" s="152"/>
      <c r="H16" s="152"/>
      <c r="I16" s="152"/>
      <c r="J16" s="157"/>
      <c r="K16" s="78"/>
      <c r="L16" s="78"/>
      <c r="M16" s="156" t="s">
        <v>205</v>
      </c>
      <c r="N16" s="152"/>
      <c r="O16" s="152"/>
      <c r="P16" s="152"/>
      <c r="Q16" s="152"/>
      <c r="R16" s="152"/>
      <c r="S16" s="152"/>
      <c r="T16" s="152"/>
      <c r="U16" s="157"/>
      <c r="V16" s="78"/>
    </row>
    <row r="17" spans="1:22" s="49" customFormat="1" ht="15" customHeight="1" x14ac:dyDescent="0.3">
      <c r="A17" s="78"/>
      <c r="B17" s="156"/>
      <c r="C17" s="152"/>
      <c r="D17" s="54"/>
      <c r="E17" s="152"/>
      <c r="F17" s="152"/>
      <c r="G17" s="152"/>
      <c r="H17" s="152"/>
      <c r="I17" s="152"/>
      <c r="J17" s="157"/>
      <c r="K17" s="78"/>
      <c r="L17" s="78"/>
      <c r="M17" s="156"/>
      <c r="N17" s="152"/>
      <c r="O17" s="54"/>
      <c r="P17" s="152"/>
      <c r="Q17" s="152"/>
      <c r="R17" s="152"/>
      <c r="S17" s="152"/>
      <c r="T17" s="152"/>
      <c r="U17" s="157"/>
      <c r="V17" s="78"/>
    </row>
    <row r="18" spans="1:22" s="49" customFormat="1" ht="15" customHeight="1" x14ac:dyDescent="0.3">
      <c r="A18" s="78"/>
      <c r="B18" s="156" t="s">
        <v>206</v>
      </c>
      <c r="C18" s="152"/>
      <c r="D18" s="60"/>
      <c r="E18" s="52"/>
      <c r="F18" s="152"/>
      <c r="G18" s="152" t="s">
        <v>207</v>
      </c>
      <c r="H18" s="152"/>
      <c r="I18" s="51"/>
      <c r="J18" s="157"/>
      <c r="K18" s="78"/>
      <c r="L18" s="78"/>
      <c r="M18" s="156" t="s">
        <v>206</v>
      </c>
      <c r="N18" s="152"/>
      <c r="O18" s="60"/>
      <c r="P18" s="52"/>
      <c r="Q18" s="152"/>
      <c r="R18" s="152" t="s">
        <v>207</v>
      </c>
      <c r="S18" s="152"/>
      <c r="T18" s="51"/>
      <c r="U18" s="157"/>
      <c r="V18" s="78"/>
    </row>
    <row r="19" spans="1:22" s="49" customFormat="1" ht="15" customHeight="1" x14ac:dyDescent="0.3">
      <c r="A19" s="78"/>
      <c r="B19" s="156"/>
      <c r="C19" s="152"/>
      <c r="D19" s="56"/>
      <c r="E19" s="152"/>
      <c r="F19" s="152"/>
      <c r="J19" s="157"/>
      <c r="K19" s="78"/>
      <c r="L19" s="78"/>
      <c r="M19" s="156"/>
      <c r="N19" s="152"/>
      <c r="O19" s="56"/>
      <c r="P19" s="152"/>
      <c r="Q19" s="152"/>
      <c r="U19" s="157"/>
      <c r="V19" s="78"/>
    </row>
    <row r="20" spans="1:22" s="49" customFormat="1" ht="15" customHeight="1" x14ac:dyDescent="0.3">
      <c r="A20" s="78"/>
      <c r="B20" s="156" t="s">
        <v>208</v>
      </c>
      <c r="C20" s="152"/>
      <c r="D20" s="60"/>
      <c r="E20" s="152"/>
      <c r="F20" s="152"/>
      <c r="G20" s="152" t="s">
        <v>209</v>
      </c>
      <c r="H20" s="152"/>
      <c r="I20" s="51"/>
      <c r="J20" s="157"/>
      <c r="K20" s="78"/>
      <c r="L20" s="78"/>
      <c r="M20" s="156" t="s">
        <v>208</v>
      </c>
      <c r="N20" s="152"/>
      <c r="O20" s="60"/>
      <c r="P20" s="152"/>
      <c r="Q20" s="152"/>
      <c r="R20" s="152" t="s">
        <v>209</v>
      </c>
      <c r="S20" s="152"/>
      <c r="T20" s="51"/>
      <c r="U20" s="157"/>
      <c r="V20" s="78"/>
    </row>
    <row r="21" spans="1:22" s="49" customFormat="1" ht="15" customHeight="1" x14ac:dyDescent="0.3">
      <c r="A21" s="78"/>
      <c r="B21" s="156"/>
      <c r="C21" s="152"/>
      <c r="D21" s="56"/>
      <c r="E21" s="152"/>
      <c r="F21" s="152"/>
      <c r="G21" s="152"/>
      <c r="H21" s="152"/>
      <c r="I21" s="152"/>
      <c r="J21" s="157"/>
      <c r="K21" s="78"/>
      <c r="L21" s="78"/>
      <c r="M21" s="156"/>
      <c r="N21" s="152"/>
      <c r="O21" s="56"/>
      <c r="P21" s="152"/>
      <c r="Q21" s="152"/>
      <c r="R21" s="152"/>
      <c r="S21" s="152"/>
      <c r="T21" s="152"/>
      <c r="U21" s="157"/>
      <c r="V21" s="78"/>
    </row>
    <row r="22" spans="1:22" s="49" customFormat="1" ht="15" customHeight="1" x14ac:dyDescent="0.3">
      <c r="A22" s="78"/>
      <c r="B22" s="156" t="s">
        <v>210</v>
      </c>
      <c r="C22" s="152"/>
      <c r="D22" s="61"/>
      <c r="E22" s="52"/>
      <c r="F22" s="152"/>
      <c r="G22" s="152"/>
      <c r="H22" s="152"/>
      <c r="I22" s="152"/>
      <c r="J22" s="157"/>
      <c r="K22" s="78"/>
      <c r="L22" s="78"/>
      <c r="M22" s="156" t="s">
        <v>210</v>
      </c>
      <c r="N22" s="152"/>
      <c r="O22" s="61"/>
      <c r="P22" s="52"/>
      <c r="Q22" s="152"/>
      <c r="R22" s="152"/>
      <c r="S22" s="152"/>
      <c r="T22" s="152"/>
      <c r="U22" s="157"/>
      <c r="V22" s="78"/>
    </row>
    <row r="23" spans="1:22" s="49" customFormat="1" ht="15" customHeight="1" x14ac:dyDescent="0.3">
      <c r="A23" s="78"/>
      <c r="B23" s="156"/>
      <c r="C23" s="152"/>
      <c r="D23" s="57"/>
      <c r="E23" s="152"/>
      <c r="F23" s="152"/>
      <c r="G23" s="152"/>
      <c r="H23" s="152"/>
      <c r="I23" s="152"/>
      <c r="J23" s="157"/>
      <c r="K23" s="78"/>
      <c r="L23" s="78"/>
      <c r="M23" s="156"/>
      <c r="N23" s="152"/>
      <c r="O23" s="57"/>
      <c r="P23" s="152"/>
      <c r="Q23" s="152"/>
      <c r="R23" s="152"/>
      <c r="S23" s="152"/>
      <c r="T23" s="152"/>
      <c r="U23" s="157"/>
      <c r="V23" s="78"/>
    </row>
    <row r="24" spans="1:22" s="49" customFormat="1" ht="15" customHeight="1" x14ac:dyDescent="0.3">
      <c r="A24" s="78"/>
      <c r="B24" s="156" t="s">
        <v>211</v>
      </c>
      <c r="C24" s="152"/>
      <c r="D24" s="152"/>
      <c r="E24" s="152"/>
      <c r="F24" s="152"/>
      <c r="G24" s="152"/>
      <c r="H24" s="152"/>
      <c r="I24" s="152"/>
      <c r="J24" s="157"/>
      <c r="K24" s="78"/>
      <c r="L24" s="78"/>
      <c r="M24" s="156" t="s">
        <v>211</v>
      </c>
      <c r="N24" s="152"/>
      <c r="O24" s="152"/>
      <c r="P24" s="152"/>
      <c r="Q24" s="152"/>
      <c r="R24" s="152"/>
      <c r="S24" s="152"/>
      <c r="T24" s="152"/>
      <c r="U24" s="157"/>
      <c r="V24" s="78"/>
    </row>
    <row r="25" spans="1:22" s="49" customFormat="1" ht="15" customHeight="1" x14ac:dyDescent="0.3">
      <c r="A25" s="78"/>
      <c r="B25" s="160" t="s">
        <v>212</v>
      </c>
      <c r="C25" s="152"/>
      <c r="E25" s="152"/>
      <c r="F25" s="152"/>
      <c r="G25" s="152"/>
      <c r="H25" s="153"/>
      <c r="I25" s="152"/>
      <c r="J25" s="161" t="s">
        <v>212</v>
      </c>
      <c r="K25" s="78"/>
      <c r="L25" s="78"/>
      <c r="M25" s="160" t="s">
        <v>212</v>
      </c>
      <c r="N25" s="152"/>
      <c r="P25" s="152"/>
      <c r="Q25" s="152"/>
      <c r="R25" s="152"/>
      <c r="S25" s="153"/>
      <c r="T25" s="152"/>
      <c r="U25" s="161" t="s">
        <v>212</v>
      </c>
      <c r="V25" s="78"/>
    </row>
    <row r="26" spans="1:22" s="49" customFormat="1" ht="15" customHeight="1" thickBot="1" x14ac:dyDescent="0.35">
      <c r="A26" s="78"/>
      <c r="B26" s="162" t="s">
        <v>213</v>
      </c>
      <c r="C26" s="163"/>
      <c r="D26" s="163"/>
      <c r="E26" s="163"/>
      <c r="F26" s="163"/>
      <c r="G26" s="163"/>
      <c r="H26" s="281" t="s">
        <v>214</v>
      </c>
      <c r="I26" s="281"/>
      <c r="J26" s="282"/>
      <c r="K26" s="78"/>
      <c r="L26" s="78"/>
      <c r="M26" s="162" t="s">
        <v>213</v>
      </c>
      <c r="N26" s="163"/>
      <c r="O26" s="163"/>
      <c r="P26" s="163"/>
      <c r="Q26" s="163"/>
      <c r="R26" s="163"/>
      <c r="S26" s="281" t="s">
        <v>214</v>
      </c>
      <c r="T26" s="281"/>
      <c r="U26" s="282"/>
      <c r="V26" s="78"/>
    </row>
    <row r="27" spans="1:22" ht="15" customHeight="1" thickBot="1" x14ac:dyDescent="0.35"/>
    <row r="28" spans="1:22" ht="15" customHeight="1" x14ac:dyDescent="0.3">
      <c r="B28" s="283" t="s">
        <v>195</v>
      </c>
      <c r="C28" s="284"/>
      <c r="D28" s="284"/>
      <c r="E28" s="284"/>
      <c r="F28" s="284"/>
      <c r="G28" s="284"/>
      <c r="H28" s="284"/>
      <c r="I28" s="284"/>
      <c r="J28" s="285"/>
      <c r="M28" s="283" t="s">
        <v>195</v>
      </c>
      <c r="N28" s="284"/>
      <c r="O28" s="284"/>
      <c r="P28" s="284"/>
      <c r="Q28" s="284"/>
      <c r="R28" s="284"/>
      <c r="S28" s="284"/>
      <c r="T28" s="284"/>
      <c r="U28" s="285"/>
    </row>
    <row r="29" spans="1:22" ht="15" customHeight="1" x14ac:dyDescent="0.3">
      <c r="B29" s="154"/>
      <c r="C29" s="151"/>
      <c r="D29" s="151"/>
      <c r="E29" s="151"/>
      <c r="F29" s="151"/>
      <c r="G29" s="151"/>
      <c r="H29" s="151"/>
      <c r="I29" s="151"/>
      <c r="J29" s="155"/>
      <c r="M29" s="154"/>
      <c r="N29" s="151"/>
      <c r="O29" s="151"/>
      <c r="P29" s="151"/>
      <c r="Q29" s="151"/>
      <c r="R29" s="151"/>
      <c r="S29" s="151"/>
      <c r="T29" s="151"/>
      <c r="U29" s="155"/>
    </row>
    <row r="30" spans="1:22" ht="15" customHeight="1" x14ac:dyDescent="0.3">
      <c r="B30" s="154"/>
      <c r="C30" s="151"/>
      <c r="D30" s="151"/>
      <c r="E30" s="151"/>
      <c r="F30" s="151"/>
      <c r="G30" s="151"/>
      <c r="H30" s="151"/>
      <c r="I30" s="151"/>
      <c r="J30" s="155"/>
      <c r="M30" s="154"/>
      <c r="N30" s="151"/>
      <c r="O30" s="151"/>
      <c r="P30" s="151"/>
      <c r="Q30" s="151"/>
      <c r="R30" s="151"/>
      <c r="S30" s="151"/>
      <c r="T30" s="151"/>
      <c r="U30" s="155"/>
    </row>
    <row r="31" spans="1:22" ht="15" customHeight="1" x14ac:dyDescent="0.3">
      <c r="B31" s="156"/>
      <c r="C31" s="152"/>
      <c r="D31" s="152"/>
      <c r="E31" s="152"/>
      <c r="F31" s="152"/>
      <c r="G31" s="152"/>
      <c r="H31" s="152"/>
      <c r="I31" s="152"/>
      <c r="J31" s="157"/>
      <c r="M31" s="156"/>
      <c r="N31" s="152"/>
      <c r="O31" s="152"/>
      <c r="P31" s="152"/>
      <c r="Q31" s="152"/>
      <c r="R31" s="152"/>
      <c r="S31" s="152"/>
      <c r="T31" s="152"/>
      <c r="U31" s="157"/>
    </row>
    <row r="32" spans="1:22" ht="15" customHeight="1" x14ac:dyDescent="0.3">
      <c r="B32" s="156" t="s">
        <v>196</v>
      </c>
      <c r="C32" s="286" t="str">
        <f>DATA!$D$3</f>
        <v>Carlo Eduardo E. de Guzman</v>
      </c>
      <c r="D32" s="286"/>
      <c r="E32" s="286"/>
      <c r="F32" s="152"/>
      <c r="G32" s="152" t="s">
        <v>197</v>
      </c>
      <c r="H32" s="279"/>
      <c r="I32" s="279"/>
      <c r="J32" s="280"/>
      <c r="M32" s="156" t="s">
        <v>196</v>
      </c>
      <c r="N32" s="286" t="str">
        <f>DATA!$D$3</f>
        <v>Carlo Eduardo E. de Guzman</v>
      </c>
      <c r="O32" s="286"/>
      <c r="P32" s="286"/>
      <c r="Q32" s="152"/>
      <c r="R32" s="152" t="s">
        <v>197</v>
      </c>
      <c r="S32" s="279"/>
      <c r="T32" s="279"/>
      <c r="U32" s="280"/>
    </row>
    <row r="33" spans="2:21" ht="15" customHeight="1" x14ac:dyDescent="0.3">
      <c r="B33" s="156" t="s">
        <v>182</v>
      </c>
      <c r="C33" s="287" t="str">
        <f>DATA!$D$5</f>
        <v>Metrobank</v>
      </c>
      <c r="D33" s="287"/>
      <c r="E33" s="287"/>
      <c r="F33" s="152"/>
      <c r="G33" s="152"/>
      <c r="H33" s="152"/>
      <c r="I33" s="152"/>
      <c r="J33" s="157"/>
      <c r="M33" s="156" t="s">
        <v>182</v>
      </c>
      <c r="N33" s="287" t="str">
        <f>DATA!$D$5</f>
        <v>Metrobank</v>
      </c>
      <c r="O33" s="287"/>
      <c r="P33" s="287"/>
      <c r="Q33" s="152"/>
      <c r="R33" s="152"/>
      <c r="S33" s="152"/>
      <c r="T33" s="152"/>
      <c r="U33" s="157"/>
    </row>
    <row r="34" spans="2:21" ht="15" customHeight="1" x14ac:dyDescent="0.3">
      <c r="B34" s="156" t="s">
        <v>198</v>
      </c>
      <c r="C34" s="287" t="str">
        <f>DATA!$D$6</f>
        <v>Software Developer - Java</v>
      </c>
      <c r="D34" s="287"/>
      <c r="E34" s="287"/>
      <c r="F34" s="152"/>
      <c r="G34" s="50" t="s">
        <v>199</v>
      </c>
      <c r="H34" s="51"/>
      <c r="I34" s="52"/>
      <c r="J34" s="157"/>
      <c r="M34" s="156" t="s">
        <v>198</v>
      </c>
      <c r="N34" s="287" t="str">
        <f>DATA!$D$6</f>
        <v>Software Developer - Java</v>
      </c>
      <c r="O34" s="287"/>
      <c r="P34" s="287"/>
      <c r="Q34" s="152"/>
      <c r="R34" s="50" t="s">
        <v>199</v>
      </c>
      <c r="S34" s="51"/>
      <c r="T34" s="52"/>
      <c r="U34" s="157"/>
    </row>
    <row r="35" spans="2:21" ht="15" customHeight="1" x14ac:dyDescent="0.3">
      <c r="B35" s="156"/>
      <c r="C35" s="152"/>
      <c r="D35" s="152"/>
      <c r="E35" s="152"/>
      <c r="F35" s="152"/>
      <c r="G35" s="152"/>
      <c r="H35" s="152"/>
      <c r="I35" s="152"/>
      <c r="J35" s="157"/>
      <c r="M35" s="156"/>
      <c r="N35" s="152"/>
      <c r="O35" s="152"/>
      <c r="P35" s="152"/>
      <c r="Q35" s="152"/>
      <c r="R35" s="152"/>
      <c r="S35" s="152"/>
      <c r="T35" s="152"/>
      <c r="U35" s="157"/>
    </row>
    <row r="36" spans="2:21" ht="15" customHeight="1" x14ac:dyDescent="0.3">
      <c r="B36" s="156" t="s">
        <v>200</v>
      </c>
      <c r="C36" s="53"/>
      <c r="D36" s="54"/>
      <c r="E36" s="54"/>
      <c r="F36" s="152"/>
      <c r="G36" s="152" t="s">
        <v>201</v>
      </c>
      <c r="H36" s="51"/>
      <c r="I36" s="152"/>
      <c r="J36" s="157"/>
      <c r="M36" s="156" t="s">
        <v>200</v>
      </c>
      <c r="N36" s="53"/>
      <c r="O36" s="54"/>
      <c r="P36" s="54"/>
      <c r="Q36" s="152"/>
      <c r="R36" s="152" t="s">
        <v>201</v>
      </c>
      <c r="S36" s="51"/>
      <c r="T36" s="152"/>
      <c r="U36" s="157"/>
    </row>
    <row r="37" spans="2:21" ht="15" customHeight="1" x14ac:dyDescent="0.3">
      <c r="B37" s="156" t="s">
        <v>202</v>
      </c>
      <c r="C37" s="55"/>
      <c r="D37" s="56"/>
      <c r="E37" s="57"/>
      <c r="F37" s="152"/>
      <c r="G37" s="152"/>
      <c r="H37" s="57"/>
      <c r="I37" s="152"/>
      <c r="J37" s="157"/>
      <c r="M37" s="156" t="s">
        <v>202</v>
      </c>
      <c r="N37" s="55"/>
      <c r="O37" s="56"/>
      <c r="P37" s="57"/>
      <c r="Q37" s="152"/>
      <c r="R37" s="152"/>
      <c r="S37" s="57"/>
      <c r="T37" s="152"/>
      <c r="U37" s="157"/>
    </row>
    <row r="38" spans="2:21" ht="15" customHeight="1" x14ac:dyDescent="0.3">
      <c r="B38" s="156" t="s">
        <v>203</v>
      </c>
      <c r="C38" s="56"/>
      <c r="D38" s="56"/>
      <c r="E38" s="152"/>
      <c r="F38" s="152"/>
      <c r="G38" s="152"/>
      <c r="H38" s="152"/>
      <c r="I38" s="152"/>
      <c r="J38" s="157"/>
      <c r="M38" s="156" t="s">
        <v>203</v>
      </c>
      <c r="N38" s="56"/>
      <c r="O38" s="56"/>
      <c r="P38" s="152"/>
      <c r="Q38" s="152"/>
      <c r="R38" s="152"/>
      <c r="S38" s="152"/>
      <c r="T38" s="152"/>
      <c r="U38" s="157"/>
    </row>
    <row r="39" spans="2:21" ht="15" customHeight="1" x14ac:dyDescent="0.3">
      <c r="B39" s="156" t="s">
        <v>204</v>
      </c>
      <c r="C39" s="56"/>
      <c r="D39" s="56"/>
      <c r="E39" s="54"/>
      <c r="F39" s="54"/>
      <c r="G39" s="54"/>
      <c r="H39" s="54"/>
      <c r="I39" s="54"/>
      <c r="J39" s="157"/>
      <c r="M39" s="156" t="s">
        <v>204</v>
      </c>
      <c r="N39" s="56"/>
      <c r="O39" s="56"/>
      <c r="P39" s="54"/>
      <c r="Q39" s="54"/>
      <c r="R39" s="54"/>
      <c r="S39" s="54"/>
      <c r="T39" s="54"/>
      <c r="U39" s="157"/>
    </row>
    <row r="40" spans="2:21" ht="15" customHeight="1" x14ac:dyDescent="0.3">
      <c r="B40" s="158"/>
      <c r="C40" s="152"/>
      <c r="D40" s="58"/>
      <c r="E40" s="58"/>
      <c r="F40" s="58"/>
      <c r="G40" s="58"/>
      <c r="H40" s="58"/>
      <c r="I40" s="58"/>
      <c r="J40" s="159"/>
      <c r="M40" s="158"/>
      <c r="N40" s="152"/>
      <c r="O40" s="58"/>
      <c r="P40" s="58"/>
      <c r="Q40" s="58"/>
      <c r="R40" s="58"/>
      <c r="S40" s="58"/>
      <c r="T40" s="58"/>
      <c r="U40" s="159"/>
    </row>
    <row r="41" spans="2:21" ht="15" customHeight="1" x14ac:dyDescent="0.3">
      <c r="B41" s="156"/>
      <c r="C41" s="59"/>
      <c r="D41" s="152"/>
      <c r="E41" s="152"/>
      <c r="F41" s="152"/>
      <c r="G41" s="152"/>
      <c r="H41" s="152"/>
      <c r="I41" s="152"/>
      <c r="J41" s="157"/>
      <c r="M41" s="156"/>
      <c r="N41" s="59"/>
      <c r="O41" s="152"/>
      <c r="P41" s="152"/>
      <c r="Q41" s="152"/>
      <c r="R41" s="152"/>
      <c r="S41" s="152"/>
      <c r="T41" s="152"/>
      <c r="U41" s="157"/>
    </row>
    <row r="42" spans="2:21" ht="15" customHeight="1" x14ac:dyDescent="0.3">
      <c r="B42" s="156" t="s">
        <v>205</v>
      </c>
      <c r="C42" s="152"/>
      <c r="D42" s="152"/>
      <c r="E42" s="152"/>
      <c r="F42" s="152"/>
      <c r="G42" s="152"/>
      <c r="H42" s="152"/>
      <c r="I42" s="152"/>
      <c r="J42" s="157"/>
      <c r="M42" s="156" t="s">
        <v>205</v>
      </c>
      <c r="N42" s="152"/>
      <c r="O42" s="152"/>
      <c r="P42" s="152"/>
      <c r="Q42" s="152"/>
      <c r="R42" s="152"/>
      <c r="S42" s="152"/>
      <c r="T42" s="152"/>
      <c r="U42" s="157"/>
    </row>
    <row r="43" spans="2:21" ht="15" customHeight="1" x14ac:dyDescent="0.3">
      <c r="B43" s="156"/>
      <c r="C43" s="152"/>
      <c r="D43" s="54"/>
      <c r="E43" s="152"/>
      <c r="F43" s="152"/>
      <c r="G43" s="152"/>
      <c r="H43" s="152"/>
      <c r="I43" s="152"/>
      <c r="J43" s="157"/>
      <c r="M43" s="156"/>
      <c r="N43" s="152"/>
      <c r="O43" s="54"/>
      <c r="P43" s="152"/>
      <c r="Q43" s="152"/>
      <c r="R43" s="152"/>
      <c r="S43" s="152"/>
      <c r="T43" s="152"/>
      <c r="U43" s="157"/>
    </row>
    <row r="44" spans="2:21" ht="15" customHeight="1" x14ac:dyDescent="0.3">
      <c r="B44" s="156" t="s">
        <v>206</v>
      </c>
      <c r="C44" s="152"/>
      <c r="D44" s="60"/>
      <c r="E44" s="52"/>
      <c r="F44" s="152"/>
      <c r="G44" s="152" t="s">
        <v>207</v>
      </c>
      <c r="H44" s="152"/>
      <c r="I44" s="51"/>
      <c r="J44" s="157"/>
      <c r="M44" s="156" t="s">
        <v>206</v>
      </c>
      <c r="N44" s="152"/>
      <c r="O44" s="60"/>
      <c r="P44" s="52"/>
      <c r="Q44" s="152"/>
      <c r="R44" s="152" t="s">
        <v>207</v>
      </c>
      <c r="S44" s="152"/>
      <c r="T44" s="51"/>
      <c r="U44" s="157"/>
    </row>
    <row r="45" spans="2:21" ht="15" customHeight="1" x14ac:dyDescent="0.3">
      <c r="B45" s="156"/>
      <c r="C45" s="152"/>
      <c r="D45" s="56"/>
      <c r="E45" s="152"/>
      <c r="F45" s="152"/>
      <c r="G45" s="49"/>
      <c r="H45" s="49"/>
      <c r="I45" s="49"/>
      <c r="J45" s="157"/>
      <c r="M45" s="156"/>
      <c r="N45" s="152"/>
      <c r="O45" s="56"/>
      <c r="P45" s="152"/>
      <c r="Q45" s="152"/>
      <c r="R45" s="49"/>
      <c r="S45" s="49"/>
      <c r="T45" s="49"/>
      <c r="U45" s="157"/>
    </row>
    <row r="46" spans="2:21" ht="15" customHeight="1" x14ac:dyDescent="0.3">
      <c r="B46" s="156" t="s">
        <v>208</v>
      </c>
      <c r="C46" s="152"/>
      <c r="D46" s="60"/>
      <c r="E46" s="152"/>
      <c r="F46" s="152"/>
      <c r="G46" s="152" t="s">
        <v>209</v>
      </c>
      <c r="H46" s="152"/>
      <c r="I46" s="51"/>
      <c r="J46" s="157"/>
      <c r="M46" s="156" t="s">
        <v>208</v>
      </c>
      <c r="N46" s="152"/>
      <c r="O46" s="60"/>
      <c r="P46" s="152"/>
      <c r="Q46" s="152"/>
      <c r="R46" s="152" t="s">
        <v>209</v>
      </c>
      <c r="S46" s="152"/>
      <c r="T46" s="51"/>
      <c r="U46" s="157"/>
    </row>
    <row r="47" spans="2:21" ht="15" customHeight="1" x14ac:dyDescent="0.3">
      <c r="B47" s="156"/>
      <c r="C47" s="152"/>
      <c r="D47" s="56"/>
      <c r="E47" s="152"/>
      <c r="F47" s="152"/>
      <c r="G47" s="152"/>
      <c r="H47" s="152"/>
      <c r="I47" s="152"/>
      <c r="J47" s="157"/>
      <c r="M47" s="156"/>
      <c r="N47" s="152"/>
      <c r="O47" s="56"/>
      <c r="P47" s="152"/>
      <c r="Q47" s="152"/>
      <c r="R47" s="152"/>
      <c r="S47" s="152"/>
      <c r="T47" s="152"/>
      <c r="U47" s="157"/>
    </row>
    <row r="48" spans="2:21" ht="15" customHeight="1" x14ac:dyDescent="0.3">
      <c r="B48" s="156" t="s">
        <v>210</v>
      </c>
      <c r="C48" s="152"/>
      <c r="D48" s="61"/>
      <c r="E48" s="52"/>
      <c r="F48" s="152"/>
      <c r="G48" s="152"/>
      <c r="H48" s="152"/>
      <c r="I48" s="152"/>
      <c r="J48" s="157"/>
      <c r="M48" s="156" t="s">
        <v>210</v>
      </c>
      <c r="N48" s="152"/>
      <c r="O48" s="61"/>
      <c r="P48" s="52"/>
      <c r="Q48" s="152"/>
      <c r="R48" s="152"/>
      <c r="S48" s="152"/>
      <c r="T48" s="152"/>
      <c r="U48" s="157"/>
    </row>
    <row r="49" spans="2:21" ht="15" customHeight="1" x14ac:dyDescent="0.3">
      <c r="B49" s="156"/>
      <c r="C49" s="152"/>
      <c r="D49" s="57"/>
      <c r="E49" s="152"/>
      <c r="F49" s="152"/>
      <c r="G49" s="152"/>
      <c r="H49" s="152"/>
      <c r="I49" s="152"/>
      <c r="J49" s="157"/>
      <c r="M49" s="156"/>
      <c r="N49" s="152"/>
      <c r="O49" s="57"/>
      <c r="P49" s="152"/>
      <c r="Q49" s="152"/>
      <c r="R49" s="152"/>
      <c r="S49" s="152"/>
      <c r="T49" s="152"/>
      <c r="U49" s="157"/>
    </row>
    <row r="50" spans="2:21" ht="15" customHeight="1" x14ac:dyDescent="0.3">
      <c r="B50" s="156" t="s">
        <v>211</v>
      </c>
      <c r="C50" s="152"/>
      <c r="D50" s="152"/>
      <c r="E50" s="152"/>
      <c r="F50" s="152"/>
      <c r="G50" s="152"/>
      <c r="H50" s="152"/>
      <c r="I50" s="152"/>
      <c r="J50" s="157"/>
      <c r="M50" s="156" t="s">
        <v>211</v>
      </c>
      <c r="N50" s="152"/>
      <c r="O50" s="152"/>
      <c r="P50" s="152"/>
      <c r="Q50" s="152"/>
      <c r="R50" s="152"/>
      <c r="S50" s="152"/>
      <c r="T50" s="152"/>
      <c r="U50" s="157"/>
    </row>
    <row r="51" spans="2:21" ht="15" customHeight="1" x14ac:dyDescent="0.3">
      <c r="B51" s="160" t="s">
        <v>212</v>
      </c>
      <c r="C51" s="152"/>
      <c r="D51" s="49"/>
      <c r="E51" s="152"/>
      <c r="F51" s="152"/>
      <c r="G51" s="152"/>
      <c r="H51" s="153"/>
      <c r="I51" s="152"/>
      <c r="J51" s="161" t="s">
        <v>212</v>
      </c>
      <c r="M51" s="160" t="s">
        <v>212</v>
      </c>
      <c r="N51" s="152"/>
      <c r="O51" s="49"/>
      <c r="P51" s="152"/>
      <c r="Q51" s="152"/>
      <c r="R51" s="152"/>
      <c r="S51" s="153"/>
      <c r="T51" s="152"/>
      <c r="U51" s="161" t="s">
        <v>212</v>
      </c>
    </row>
    <row r="52" spans="2:21" ht="15" customHeight="1" thickBot="1" x14ac:dyDescent="0.35">
      <c r="B52" s="162" t="s">
        <v>213</v>
      </c>
      <c r="C52" s="163"/>
      <c r="D52" s="163"/>
      <c r="E52" s="163"/>
      <c r="F52" s="163"/>
      <c r="G52" s="163"/>
      <c r="H52" s="281" t="s">
        <v>214</v>
      </c>
      <c r="I52" s="281"/>
      <c r="J52" s="282"/>
      <c r="M52" s="162" t="s">
        <v>213</v>
      </c>
      <c r="N52" s="163"/>
      <c r="O52" s="163"/>
      <c r="P52" s="163"/>
      <c r="Q52" s="163"/>
      <c r="R52" s="163"/>
      <c r="S52" s="281" t="s">
        <v>214</v>
      </c>
      <c r="T52" s="281"/>
      <c r="U52" s="282"/>
    </row>
    <row r="54" spans="2:21" ht="15" customHeight="1" x14ac:dyDescent="0.3">
      <c r="B54" s="79" t="s">
        <v>215</v>
      </c>
    </row>
  </sheetData>
  <sheetProtection formatCells="0" formatColumns="0" formatRows="0"/>
  <mergeCells count="28">
    <mergeCell ref="N34:P34"/>
    <mergeCell ref="S52:U52"/>
    <mergeCell ref="S26:U26"/>
    <mergeCell ref="M28:U28"/>
    <mergeCell ref="N32:P32"/>
    <mergeCell ref="S32:U32"/>
    <mergeCell ref="N33:P33"/>
    <mergeCell ref="M2:U2"/>
    <mergeCell ref="N6:P6"/>
    <mergeCell ref="S6:U6"/>
    <mergeCell ref="N7:P7"/>
    <mergeCell ref="N8:P8"/>
    <mergeCell ref="N10:P10"/>
    <mergeCell ref="N11:P11"/>
    <mergeCell ref="H52:J52"/>
    <mergeCell ref="B2:J2"/>
    <mergeCell ref="C6:E6"/>
    <mergeCell ref="C7:E7"/>
    <mergeCell ref="H6:J6"/>
    <mergeCell ref="C8:E8"/>
    <mergeCell ref="C34:E34"/>
    <mergeCell ref="B28:J28"/>
    <mergeCell ref="C32:E32"/>
    <mergeCell ref="H32:J32"/>
    <mergeCell ref="C33:E33"/>
    <mergeCell ref="H26:J26"/>
    <mergeCell ref="C10:E10"/>
    <mergeCell ref="C11:E11"/>
  </mergeCells>
  <printOptions horizontalCentered="1"/>
  <pageMargins left="0.7" right="0.7" top="0.4" bottom="0.4" header="0.3" footer="0.3"/>
  <pageSetup scale="93"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F6DD-B16E-40F6-A9E0-D53595345C07}">
  <sheetPr codeName="Sheet4"/>
  <dimension ref="B1:F35"/>
  <sheetViews>
    <sheetView showGridLines="0" zoomScaleNormal="100" zoomScaleSheetLayoutView="85" workbookViewId="0">
      <selection activeCell="B7" sqref="B7"/>
    </sheetView>
  </sheetViews>
  <sheetFormatPr defaultColWidth="8.77734375" defaultRowHeight="14.4" zeroHeight="1" x14ac:dyDescent="0.3"/>
  <cols>
    <col min="1" max="1" width="1.77734375" customWidth="1"/>
    <col min="2" max="2" width="21" customWidth="1"/>
    <col min="3" max="3" width="12.77734375" customWidth="1"/>
    <col min="4" max="4" width="21" customWidth="1"/>
    <col min="5" max="5" width="12.77734375" customWidth="1"/>
    <col min="6" max="6" width="19.77734375" customWidth="1"/>
    <col min="7" max="7" width="1.77734375" customWidth="1"/>
  </cols>
  <sheetData>
    <row r="1" spans="2:6" ht="15.6" x14ac:dyDescent="0.3">
      <c r="B1" s="288" t="s">
        <v>138</v>
      </c>
      <c r="C1" s="289"/>
      <c r="D1" s="289"/>
      <c r="E1" s="289"/>
      <c r="F1" s="290"/>
    </row>
    <row r="2" spans="2:6" ht="15.6" x14ac:dyDescent="0.3">
      <c r="B2" s="291" t="s">
        <v>216</v>
      </c>
      <c r="C2" s="292"/>
      <c r="D2" s="292"/>
      <c r="E2" s="292"/>
      <c r="F2" s="293"/>
    </row>
    <row r="3" spans="2:6" s="65" customFormat="1" ht="18" customHeight="1" x14ac:dyDescent="0.3">
      <c r="B3" s="37" t="s">
        <v>135</v>
      </c>
      <c r="C3" s="295" t="str">
        <f>DATA!$D$3</f>
        <v>Carlo Eduardo E. de Guzman</v>
      </c>
      <c r="D3" s="295"/>
      <c r="E3" s="295"/>
      <c r="F3" s="75" t="s">
        <v>217</v>
      </c>
    </row>
    <row r="4" spans="2:6" s="65" customFormat="1" ht="18" customHeight="1" x14ac:dyDescent="0.3">
      <c r="B4" s="37" t="s">
        <v>5</v>
      </c>
      <c r="C4" s="295" t="str">
        <f>DATA!$D$5</f>
        <v>Metrobank</v>
      </c>
      <c r="D4" s="295"/>
      <c r="E4" s="295"/>
      <c r="F4" s="294" t="s">
        <v>218</v>
      </c>
    </row>
    <row r="5" spans="2:6" s="65" customFormat="1" ht="18" customHeight="1" x14ac:dyDescent="0.3">
      <c r="B5" s="37" t="s">
        <v>219</v>
      </c>
      <c r="C5" s="295" t="str">
        <f>CONCATENATE(TEXT(DATA!$D$8,"MMM DD")," - ",TEXT(DATA!$D$9,"MMM DD, YYYY"))</f>
        <v>Nov 01 - Nov 15, 2024</v>
      </c>
      <c r="D5" s="295"/>
      <c r="E5" s="295"/>
      <c r="F5" s="294"/>
    </row>
    <row r="6" spans="2:6" s="68" customFormat="1" ht="27.6" x14ac:dyDescent="0.3">
      <c r="B6" s="74" t="s">
        <v>220</v>
      </c>
      <c r="C6" s="66" t="s">
        <v>221</v>
      </c>
      <c r="D6" s="69" t="s">
        <v>222</v>
      </c>
      <c r="E6" s="66" t="s">
        <v>223</v>
      </c>
      <c r="F6" s="73"/>
    </row>
    <row r="7" spans="2:6" x14ac:dyDescent="0.3">
      <c r="B7" s="70"/>
      <c r="C7" s="67"/>
      <c r="D7" s="71"/>
      <c r="E7" s="67"/>
      <c r="F7" s="76">
        <f t="shared" ref="F7:F23" si="0">F6+C7-E7</f>
        <v>0</v>
      </c>
    </row>
    <row r="8" spans="2:6" x14ac:dyDescent="0.3">
      <c r="B8" s="70"/>
      <c r="C8" s="46"/>
      <c r="D8" s="71"/>
      <c r="E8" s="46"/>
      <c r="F8" s="76">
        <f t="shared" si="0"/>
        <v>0</v>
      </c>
    </row>
    <row r="9" spans="2:6" x14ac:dyDescent="0.3">
      <c r="B9" s="70"/>
      <c r="C9" s="46"/>
      <c r="D9" s="71"/>
      <c r="E9" s="46"/>
      <c r="F9" s="76">
        <f t="shared" si="0"/>
        <v>0</v>
      </c>
    </row>
    <row r="10" spans="2:6" x14ac:dyDescent="0.3">
      <c r="B10" s="70"/>
      <c r="C10" s="46"/>
      <c r="D10" s="71"/>
      <c r="E10" s="46"/>
      <c r="F10" s="76">
        <f t="shared" si="0"/>
        <v>0</v>
      </c>
    </row>
    <row r="11" spans="2:6" x14ac:dyDescent="0.3">
      <c r="B11" s="70"/>
      <c r="C11" s="46"/>
      <c r="D11" s="71"/>
      <c r="E11" s="46"/>
      <c r="F11" s="76">
        <f t="shared" si="0"/>
        <v>0</v>
      </c>
    </row>
    <row r="12" spans="2:6" x14ac:dyDescent="0.3">
      <c r="B12" s="70"/>
      <c r="C12" s="46"/>
      <c r="D12" s="71"/>
      <c r="E12" s="46"/>
      <c r="F12" s="76">
        <f t="shared" si="0"/>
        <v>0</v>
      </c>
    </row>
    <row r="13" spans="2:6" x14ac:dyDescent="0.3">
      <c r="B13" s="70"/>
      <c r="C13" s="46"/>
      <c r="D13" s="71"/>
      <c r="E13" s="46"/>
      <c r="F13" s="76">
        <f t="shared" si="0"/>
        <v>0</v>
      </c>
    </row>
    <row r="14" spans="2:6" x14ac:dyDescent="0.3">
      <c r="B14" s="70"/>
      <c r="C14" s="46"/>
      <c r="D14" s="71"/>
      <c r="E14" s="46"/>
      <c r="F14" s="76">
        <f t="shared" si="0"/>
        <v>0</v>
      </c>
    </row>
    <row r="15" spans="2:6" x14ac:dyDescent="0.3">
      <c r="B15" s="70"/>
      <c r="C15" s="46"/>
      <c r="D15" s="71"/>
      <c r="E15" s="46"/>
      <c r="F15" s="76">
        <f t="shared" si="0"/>
        <v>0</v>
      </c>
    </row>
    <row r="16" spans="2:6" x14ac:dyDescent="0.3">
      <c r="B16" s="70"/>
      <c r="C16" s="46"/>
      <c r="D16" s="71"/>
      <c r="E16" s="46"/>
      <c r="F16" s="76">
        <f t="shared" si="0"/>
        <v>0</v>
      </c>
    </row>
    <row r="17" spans="2:6" x14ac:dyDescent="0.3">
      <c r="B17" s="70"/>
      <c r="C17" s="46"/>
      <c r="D17" s="71"/>
      <c r="E17" s="46"/>
      <c r="F17" s="76">
        <f t="shared" si="0"/>
        <v>0</v>
      </c>
    </row>
    <row r="18" spans="2:6" x14ac:dyDescent="0.3">
      <c r="B18" s="70"/>
      <c r="C18" s="46"/>
      <c r="D18" s="71"/>
      <c r="E18" s="46"/>
      <c r="F18" s="76">
        <f t="shared" si="0"/>
        <v>0</v>
      </c>
    </row>
    <row r="19" spans="2:6" x14ac:dyDescent="0.3">
      <c r="B19" s="70"/>
      <c r="C19" s="46"/>
      <c r="D19" s="71"/>
      <c r="E19" s="46"/>
      <c r="F19" s="76">
        <f t="shared" si="0"/>
        <v>0</v>
      </c>
    </row>
    <row r="20" spans="2:6" x14ac:dyDescent="0.3">
      <c r="B20" s="70"/>
      <c r="C20" s="46"/>
      <c r="D20" s="71"/>
      <c r="E20" s="46"/>
      <c r="F20" s="76">
        <f t="shared" si="0"/>
        <v>0</v>
      </c>
    </row>
    <row r="21" spans="2:6" x14ac:dyDescent="0.3">
      <c r="B21" s="70"/>
      <c r="C21" s="46"/>
      <c r="D21" s="71"/>
      <c r="E21" s="46"/>
      <c r="F21" s="76">
        <f t="shared" si="0"/>
        <v>0</v>
      </c>
    </row>
    <row r="22" spans="2:6" x14ac:dyDescent="0.3">
      <c r="B22" s="70"/>
      <c r="C22" s="46"/>
      <c r="D22" s="71"/>
      <c r="E22" s="46"/>
      <c r="F22" s="76">
        <f t="shared" si="0"/>
        <v>0</v>
      </c>
    </row>
    <row r="23" spans="2:6" ht="15" thickBot="1" x14ac:dyDescent="0.35">
      <c r="B23" s="296" t="s">
        <v>224</v>
      </c>
      <c r="C23" s="297"/>
      <c r="D23" s="297"/>
      <c r="E23" s="298"/>
      <c r="F23" s="109">
        <f t="shared" si="0"/>
        <v>0</v>
      </c>
    </row>
    <row r="24" spans="2:6" x14ac:dyDescent="0.3">
      <c r="B24" s="5"/>
      <c r="C24" s="1"/>
      <c r="D24" s="1"/>
      <c r="E24" s="1"/>
      <c r="F24" s="38"/>
    </row>
    <row r="25" spans="2:6" x14ac:dyDescent="0.3">
      <c r="B25" s="5"/>
      <c r="C25" s="1"/>
      <c r="D25" s="1"/>
      <c r="E25" s="1"/>
      <c r="F25" s="38"/>
    </row>
    <row r="26" spans="2:6" x14ac:dyDescent="0.3">
      <c r="B26" s="5"/>
      <c r="C26" s="1"/>
      <c r="D26" s="1"/>
      <c r="E26" s="1"/>
      <c r="F26" s="38"/>
    </row>
    <row r="27" spans="2:6" ht="15" thickBot="1" x14ac:dyDescent="0.35">
      <c r="B27" s="5"/>
      <c r="C27" s="8"/>
      <c r="D27" s="1"/>
      <c r="E27" s="9"/>
      <c r="F27" s="7"/>
    </row>
    <row r="28" spans="2:6" x14ac:dyDescent="0.3">
      <c r="B28" s="5"/>
      <c r="C28" s="32" t="s">
        <v>225</v>
      </c>
      <c r="D28" s="1"/>
      <c r="E28" s="32" t="s">
        <v>226</v>
      </c>
      <c r="F28" s="72"/>
    </row>
    <row r="29" spans="2:6" x14ac:dyDescent="0.3">
      <c r="B29" s="5"/>
      <c r="C29" s="1"/>
      <c r="D29" s="1"/>
      <c r="E29" s="82"/>
      <c r="F29" s="105"/>
    </row>
    <row r="30" spans="2:6" x14ac:dyDescent="0.3">
      <c r="B30" s="5"/>
      <c r="C30" s="1"/>
      <c r="D30" s="1"/>
      <c r="E30" s="1"/>
      <c r="F30" s="38"/>
    </row>
    <row r="31" spans="2:6" ht="15.6" x14ac:dyDescent="0.3">
      <c r="B31" s="106" t="s">
        <v>174</v>
      </c>
      <c r="C31" s="108"/>
      <c r="D31" s="108"/>
      <c r="E31" s="108"/>
      <c r="F31" s="107"/>
    </row>
    <row r="32" spans="2:6" x14ac:dyDescent="0.3">
      <c r="B32" s="299" t="s">
        <v>227</v>
      </c>
      <c r="C32" s="300"/>
      <c r="D32" s="300"/>
      <c r="E32" s="300"/>
      <c r="F32" s="301"/>
    </row>
    <row r="33" spans="2:6" x14ac:dyDescent="0.3">
      <c r="B33" s="299" t="s">
        <v>228</v>
      </c>
      <c r="C33" s="300"/>
      <c r="D33" s="300"/>
      <c r="E33" s="300"/>
      <c r="F33" s="301"/>
    </row>
    <row r="34" spans="2:6" x14ac:dyDescent="0.3">
      <c r="B34" s="299" t="s">
        <v>229</v>
      </c>
      <c r="C34" s="300"/>
      <c r="D34" s="300"/>
      <c r="E34" s="300"/>
      <c r="F34" s="301"/>
    </row>
    <row r="35" spans="2:6" ht="15" thickBot="1" x14ac:dyDescent="0.35">
      <c r="B35" s="247" t="s">
        <v>178</v>
      </c>
      <c r="C35" s="248"/>
      <c r="D35" s="248"/>
      <c r="E35" s="248"/>
      <c r="F35" s="249"/>
    </row>
  </sheetData>
  <mergeCells count="11">
    <mergeCell ref="B1:F1"/>
    <mergeCell ref="B2:F2"/>
    <mergeCell ref="B35:F35"/>
    <mergeCell ref="F4:F5"/>
    <mergeCell ref="C3:E3"/>
    <mergeCell ref="C4:E4"/>
    <mergeCell ref="C5:E5"/>
    <mergeCell ref="B23:E23"/>
    <mergeCell ref="B32:F32"/>
    <mergeCell ref="B33:F33"/>
    <mergeCell ref="B34:F34"/>
  </mergeCells>
  <printOptions horizontalCentered="1"/>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49789e9-5ec7-4825-bec0-42f67fa335e3">
      <Terms xmlns="http://schemas.microsoft.com/office/infopath/2007/PartnerControls"/>
    </lcf76f155ced4ddcb4097134ff3c332f>
    <TaxCatchAll xmlns="15ff7bc8-fe7e-4df7-aa7d-82d9755583b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B0D19295143149860544BF2C20D320" ma:contentTypeVersion="12" ma:contentTypeDescription="Create a new document." ma:contentTypeScope="" ma:versionID="458cbbf577a1664f882a0f2176290192">
  <xsd:schema xmlns:xsd="http://www.w3.org/2001/XMLSchema" xmlns:xs="http://www.w3.org/2001/XMLSchema" xmlns:p="http://schemas.microsoft.com/office/2006/metadata/properties" xmlns:ns2="949789e9-5ec7-4825-bec0-42f67fa335e3" xmlns:ns3="15ff7bc8-fe7e-4df7-aa7d-82d9755583b4" targetNamespace="http://schemas.microsoft.com/office/2006/metadata/properties" ma:root="true" ma:fieldsID="fb392ad4fa2942d4091efde1ae1ef0b8" ns2:_="" ns3:_="">
    <xsd:import namespace="949789e9-5ec7-4825-bec0-42f67fa335e3"/>
    <xsd:import namespace="15ff7bc8-fe7e-4df7-aa7d-82d9755583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9789e9-5ec7-4825-bec0-42f67fa335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Location" ma:index="11" nillable="true" ma:displayName="Location" ma:indexed="true"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e0b29d9-6f57-40f6-9d17-bb1eec0fa29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ff7bc8-fe7e-4df7-aa7d-82d9755583b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56a1170-8ce2-498d-8244-5f1d2bb898dd}" ma:internalName="TaxCatchAll" ma:showField="CatchAllData" ma:web="15ff7bc8-fe7e-4df7-aa7d-82d9755583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65307D-73AD-40C3-837E-30EE2C400B1D}">
  <ds:schemaRefs>
    <ds:schemaRef ds:uri="http://schemas.microsoft.com/office/2006/metadata/properties"/>
    <ds:schemaRef ds:uri="http://schemas.microsoft.com/office/infopath/2007/PartnerControls"/>
    <ds:schemaRef ds:uri="949789e9-5ec7-4825-bec0-42f67fa335e3"/>
    <ds:schemaRef ds:uri="15ff7bc8-fe7e-4df7-aa7d-82d9755583b4"/>
  </ds:schemaRefs>
</ds:datastoreItem>
</file>

<file path=customXml/itemProps2.xml><?xml version="1.0" encoding="utf-8"?>
<ds:datastoreItem xmlns:ds="http://schemas.openxmlformats.org/officeDocument/2006/customXml" ds:itemID="{A9EEE26E-7C7D-4AF6-97C1-E4E880F534AD}">
  <ds:schemaRefs>
    <ds:schemaRef ds:uri="http://schemas.microsoft.com/sharepoint/v3/contenttype/forms"/>
  </ds:schemaRefs>
</ds:datastoreItem>
</file>

<file path=customXml/itemProps3.xml><?xml version="1.0" encoding="utf-8"?>
<ds:datastoreItem xmlns:ds="http://schemas.openxmlformats.org/officeDocument/2006/customXml" ds:itemID="{C6308861-2910-41A4-8335-BD4CE60AC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9789e9-5ec7-4825-bec0-42f67fa335e3"/>
    <ds:schemaRef ds:uri="15ff7bc8-fe7e-4df7-aa7d-82d9755583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Private</vt:lpstr>
      <vt:lpstr>DTR</vt:lpstr>
      <vt:lpstr>OT FORM</vt:lpstr>
      <vt:lpstr>LEAVE FORM</vt:lpstr>
      <vt:lpstr>OFFSET FORM</vt:lpstr>
      <vt:lpstr>DATA!Print_Area</vt:lpstr>
      <vt:lpstr>DTR!Print_Area</vt:lpstr>
      <vt:lpstr>'OFFSET 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trainer2</dc:creator>
  <cp:keywords/>
  <dc:description/>
  <cp:lastModifiedBy>De Guzman Carlo Eduardo  - MBTC Contractual</cp:lastModifiedBy>
  <cp:revision/>
  <dcterms:created xsi:type="dcterms:W3CDTF">2016-01-29T06:40:31Z</dcterms:created>
  <dcterms:modified xsi:type="dcterms:W3CDTF">2024-11-15T00:13:37Z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0x0101004DB0D19295143149860544BF2C20D320</vt:lpwstr>
  </property>
</Properties>
</file>