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t comparison" sheetId="1" state="visible" r:id="rId1"/>
    <sheet xmlns:r="http://schemas.openxmlformats.org/officeDocument/2006/relationships" name="variant" sheetId="2" state="visible" r:id="rId2"/>
    <sheet xmlns:r="http://schemas.openxmlformats.org/officeDocument/2006/relationships" name="coverage" sheetId="3" state="visible" r:id="rId3"/>
    <sheet xmlns:r="http://schemas.openxmlformats.org/officeDocument/2006/relationships" name="jun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 id</t>
        </is>
      </c>
      <c r="B1" s="1" t="inlineStr">
        <is>
          <t>position</t>
        </is>
      </c>
      <c r="C1" s="1" t="inlineStr">
        <is>
          <t>locusTag</t>
        </is>
      </c>
      <c r="D1" s="1" t="inlineStr">
        <is>
          <t>gene</t>
        </is>
      </c>
      <c r="E1" s="1" t="inlineStr">
        <is>
          <t>mutationCategory</t>
        </is>
      </c>
      <c r="F1" s="1" t="inlineStr">
        <is>
          <t>annotation</t>
        </is>
      </c>
      <c r="G1" s="1" t="inlineStr">
        <is>
          <t>description</t>
        </is>
      </c>
      <c r="H1" s="1" t="inlineStr">
        <is>
          <t>ref</t>
        </is>
      </c>
      <c r="I1" s="1" t="inlineStr">
        <is>
          <t>alt</t>
        </is>
      </c>
      <c r="J1" s="1" t="inlineStr">
        <is>
          <t>SC_58SM</t>
        </is>
      </c>
      <c r="K1" s="1" t="inlineStr">
        <is>
          <t>S1_58BA</t>
        </is>
      </c>
      <c r="L1" s="1" t="inlineStr">
        <is>
          <t>S2_58BA</t>
        </is>
      </c>
      <c r="M1" s="1" t="inlineStr">
        <is>
          <t>presentInAllSamples</t>
        </is>
      </c>
      <c r="N1" s="1" t="inlineStr">
        <is>
          <t>presentIn</t>
        </is>
      </c>
      <c r="O1" s="1" t="inlineStr">
        <is>
          <t>inReference</t>
        </is>
      </c>
    </row>
    <row r="2">
      <c r="A2" t="inlineStr">
        <is>
          <t>NC_009444</t>
        </is>
      </c>
      <c r="B2" t="n">
        <v>1</v>
      </c>
      <c r="C2" t="inlineStr"/>
      <c r="D2" t="inlineStr">
        <is>
          <t>parA-pQBR0478</t>
        </is>
      </c>
      <c r="E2" t="inlineStr">
        <is>
          <t>large_deletion</t>
        </is>
      </c>
      <c r="F2" t="inlineStr">
        <is>
          <t>D425,094 bp</t>
        </is>
      </c>
      <c r="G2" t="inlineStr">
        <is>
          <t>large_deletion</t>
        </is>
      </c>
      <c r="H2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I2" t="inlineStr">
        <is>
          <t>deletion</t>
        </is>
      </c>
      <c r="J2" t="inlineStr">
        <is>
          <t>deletion</t>
        </is>
      </c>
      <c r="K2" t="inlineStr">
        <is>
          <t>deletion</t>
        </is>
      </c>
      <c r="L2" t="inlineStr">
        <is>
          <t>deletion</t>
        </is>
      </c>
      <c r="M2" t="b">
        <v>1</v>
      </c>
      <c r="N2" t="n">
        <v>3</v>
      </c>
      <c r="O2" t="b">
        <v>0</v>
      </c>
    </row>
    <row r="3">
      <c r="A3" t="inlineStr">
        <is>
          <t>NC_012660</t>
        </is>
      </c>
      <c r="B3" t="n">
        <v>45881</v>
      </c>
      <c r="C3" t="inlineStr"/>
      <c r="D3" t="inlineStr">
        <is>
          <t>PFLU0045 - / - PFLU0046</t>
        </is>
      </c>
      <c r="E3" t="inlineStr">
        <is>
          <t>small_indel</t>
        </is>
      </c>
      <c r="F3" t="inlineStr">
        <is>
          <t>intergenic (+65/+20)</t>
        </is>
      </c>
      <c r="G3" t="inlineStr">
        <is>
          <t>putative lipoprotein/putative hydrolase</t>
        </is>
      </c>
      <c r="H3" t="inlineStr">
        <is>
          <t>G</t>
        </is>
      </c>
      <c r="I3" t="inlineStr"/>
      <c r="J3" t="inlineStr"/>
      <c r="K3" t="inlineStr"/>
      <c r="L3" t="inlineStr"/>
      <c r="M3" t="b">
        <v>1</v>
      </c>
      <c r="N3" t="n">
        <v>3</v>
      </c>
      <c r="O3" t="b">
        <v>1</v>
      </c>
    </row>
    <row r="4">
      <c r="A4" t="inlineStr">
        <is>
          <t>NC_012660</t>
        </is>
      </c>
      <c r="B4" t="n">
        <v>985333</v>
      </c>
      <c r="C4" t="inlineStr"/>
      <c r="D4" t="inlineStr">
        <is>
          <t>PFLU0872 - / - PFLU0873</t>
        </is>
      </c>
      <c r="E4" t="inlineStr">
        <is>
          <t>small_indel</t>
        </is>
      </c>
      <c r="F4" t="inlineStr">
        <is>
          <t>intergenic (+17/-136)</t>
        </is>
      </c>
      <c r="G4" t="inlineStr">
        <is>
          <t>microcin-processing peptidase 1. Unknown type peptidase. MEROPS family U62/hypothetical protein</t>
        </is>
      </c>
      <c r="H4" t="inlineStr">
        <is>
          <t>C</t>
        </is>
      </c>
      <c r="I4" t="inlineStr"/>
      <c r="J4" t="inlineStr"/>
      <c r="K4" t="inlineStr"/>
      <c r="L4" t="inlineStr"/>
      <c r="M4" t="b">
        <v>1</v>
      </c>
      <c r="N4" t="n">
        <v>3</v>
      </c>
      <c r="O4" t="b">
        <v>1</v>
      </c>
    </row>
    <row r="5">
      <c r="A5" t="inlineStr">
        <is>
          <t>NC_012660</t>
        </is>
      </c>
      <c r="B5" t="n">
        <v>3447986</v>
      </c>
      <c r="C5" t="inlineStr"/>
      <c r="D5" t="inlineStr">
        <is>
          <t>PFLU3154 - / - PFLU3155</t>
        </is>
      </c>
      <c r="E5" t="inlineStr">
        <is>
          <t>small_indel</t>
        </is>
      </c>
      <c r="F5" t="inlineStr">
        <is>
          <t>intergenic (+57/+21)</t>
        </is>
      </c>
      <c r="G5" t="inlineStr">
        <is>
          <t>hypothetical protein/putative helicase</t>
        </is>
      </c>
      <c r="H5" t="inlineStr"/>
      <c r="I5" t="inlineStr"/>
      <c r="J5" t="inlineStr"/>
      <c r="K5" t="inlineStr"/>
      <c r="L5" t="inlineStr"/>
      <c r="M5" t="b">
        <v>1</v>
      </c>
      <c r="N5" t="n">
        <v>3</v>
      </c>
      <c r="O5" t="b">
        <v>1</v>
      </c>
    </row>
    <row r="6">
      <c r="A6" t="inlineStr">
        <is>
          <t>NC_012660</t>
        </is>
      </c>
      <c r="B6" t="n">
        <v>3959631</v>
      </c>
      <c r="C6" t="inlineStr"/>
      <c r="D6" t="inlineStr">
        <is>
          <t>PFLU3571 -</t>
        </is>
      </c>
      <c r="E6" t="inlineStr">
        <is>
          <t>snp_nonsynonymous</t>
        </is>
      </c>
      <c r="F6" t="inlineStr">
        <is>
          <t>M350I (ATG-ATA)</t>
        </is>
      </c>
      <c r="G6" t="inlineStr">
        <is>
          <t>putative GGDEF domain signaling protein</t>
        </is>
      </c>
      <c r="H6" t="inlineStr">
        <is>
          <t>G</t>
        </is>
      </c>
      <c r="I6" t="inlineStr"/>
      <c r="J6" t="inlineStr">
        <is>
          <t>G</t>
        </is>
      </c>
      <c r="K6" t="inlineStr"/>
      <c r="L6" t="inlineStr"/>
      <c r="M6" t="b">
        <v>0</v>
      </c>
      <c r="N6" t="n">
        <v>2</v>
      </c>
      <c r="O6" t="b">
        <v>1</v>
      </c>
    </row>
    <row r="7">
      <c r="A7" t="inlineStr">
        <is>
          <t>NC_012660</t>
        </is>
      </c>
      <c r="B7" t="n">
        <v>4173231</v>
      </c>
      <c r="C7" t="inlineStr"/>
      <c r="D7" t="inlineStr">
        <is>
          <t>PFLU3777 -</t>
        </is>
      </c>
      <c r="E7" t="inlineStr">
        <is>
          <t>snp_nonsynonymous</t>
        </is>
      </c>
      <c r="F7" t="inlineStr">
        <is>
          <t>T238P (ACC-CCC)</t>
        </is>
      </c>
      <c r="G7" t="inlineStr">
        <is>
          <t>hybrid sensory histidine kinase in two-component regulatory system with UvrY</t>
        </is>
      </c>
      <c r="H7" t="inlineStr">
        <is>
          <t>A</t>
        </is>
      </c>
      <c r="I7" t="inlineStr"/>
      <c r="J7" t="inlineStr"/>
      <c r="K7" t="inlineStr">
        <is>
          <t>A</t>
        </is>
      </c>
      <c r="L7" t="inlineStr">
        <is>
          <t>A</t>
        </is>
      </c>
      <c r="M7" t="b">
        <v>0</v>
      </c>
      <c r="N7" t="n">
        <v>1</v>
      </c>
      <c r="O7" t="b">
        <v>0</v>
      </c>
    </row>
    <row r="8">
      <c r="A8" t="inlineStr">
        <is>
          <t>NC_012660</t>
        </is>
      </c>
      <c r="B8" t="n">
        <v>4908233</v>
      </c>
      <c r="C8" t="inlineStr"/>
      <c r="D8" t="inlineStr">
        <is>
          <t>PFLU4443 -</t>
        </is>
      </c>
      <c r="E8" t="inlineStr">
        <is>
          <t>small_indel</t>
        </is>
      </c>
      <c r="F8" t="inlineStr">
        <is>
          <t>coding (322/1476 nt)</t>
        </is>
      </c>
      <c r="G8" t="inlineStr">
        <is>
          <t>putative two-component system response regulator nitrogen regulation protein NR(I)</t>
        </is>
      </c>
      <c r="H8" t="inlineStr">
        <is>
          <t>G</t>
        </is>
      </c>
      <c r="I8" t="inlineStr"/>
      <c r="J8" t="inlineStr"/>
      <c r="K8" t="inlineStr">
        <is>
          <t>G</t>
        </is>
      </c>
      <c r="L8" t="inlineStr">
        <is>
          <t>G</t>
        </is>
      </c>
      <c r="M8" t="b">
        <v>0</v>
      </c>
      <c r="N8" t="n">
        <v>1</v>
      </c>
      <c r="O8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 id</t>
        </is>
      </c>
      <c r="B1" s="1" t="inlineStr">
        <is>
          <t>position</t>
        </is>
      </c>
      <c r="C1" s="1" t="inlineStr">
        <is>
          <t>alt</t>
        </is>
      </c>
      <c r="D1" s="1" t="inlineStr">
        <is>
          <t>aminoAlt</t>
        </is>
      </c>
      <c r="E1" s="1" t="inlineStr">
        <is>
          <t>aminoRef</t>
        </is>
      </c>
      <c r="F1" s="1" t="inlineStr">
        <is>
          <t>annotation</t>
        </is>
      </c>
      <c r="G1" s="1" t="inlineStr">
        <is>
          <t>codonAlt</t>
        </is>
      </c>
      <c r="H1" s="1" t="inlineStr">
        <is>
          <t>codonRef</t>
        </is>
      </c>
      <c r="I1" s="1" t="inlineStr">
        <is>
          <t>description</t>
        </is>
      </c>
      <c r="J1" s="1" t="inlineStr">
        <is>
          <t>frequency</t>
        </is>
      </c>
      <c r="K1" s="1" t="inlineStr">
        <is>
          <t>gene</t>
        </is>
      </c>
      <c r="L1" s="1" t="inlineStr">
        <is>
          <t>mutation</t>
        </is>
      </c>
      <c r="M1" s="1" t="inlineStr">
        <is>
          <t>mutationCategory</t>
        </is>
      </c>
      <c r="N1" s="1" t="inlineStr">
        <is>
          <t>quality</t>
        </is>
      </c>
      <c r="O1" s="1" t="inlineStr">
        <is>
          <t>readDepth</t>
        </is>
      </c>
      <c r="P1" s="1" t="inlineStr">
        <is>
          <t>ref</t>
        </is>
      </c>
      <c r="Q1" s="1" t="inlineStr">
        <is>
          <t>sampleId</t>
        </is>
      </c>
      <c r="R1" s="1" t="inlineStr">
        <is>
          <t>sampleName</t>
        </is>
      </c>
      <c r="S1" s="1" t="inlineStr">
        <is>
          <t>variantType</t>
        </is>
      </c>
    </row>
    <row r="2">
      <c r="A2" t="inlineStr">
        <is>
          <t>NC_009444</t>
        </is>
      </c>
      <c r="B2" t="n">
        <v>1</v>
      </c>
      <c r="C2" t="inlineStr">
        <is>
          <t>deletion</t>
        </is>
      </c>
      <c r="D2" t="inlineStr"/>
      <c r="E2" t="inlineStr"/>
      <c r="F2" t="inlineStr"/>
      <c r="G2" t="inlineStr"/>
      <c r="H2" t="inlineStr"/>
      <c r="I2" t="inlineStr">
        <is>
          <t>large_deletion</t>
        </is>
      </c>
      <c r="J2" t="inlineStr"/>
      <c r="K2" t="inlineStr">
        <is>
          <t>parA-pQBR0478</t>
        </is>
      </c>
      <c r="L2" t="inlineStr">
        <is>
          <t>D425,094 bp</t>
        </is>
      </c>
      <c r="M2" t="inlineStr">
        <is>
          <t>large_deletion</t>
        </is>
      </c>
      <c r="N2" t="inlineStr"/>
      <c r="O2" t="inlineStr"/>
      <c r="P2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2" t="inlineStr">
        <is>
          <t>SC_58SM</t>
        </is>
      </c>
      <c r="R2" t="inlineStr">
        <is>
          <t>SC_58SM</t>
        </is>
      </c>
      <c r="S2" t="inlineStr">
        <is>
          <t>indel</t>
        </is>
      </c>
    </row>
    <row r="3">
      <c r="A3" t="inlineStr">
        <is>
          <t>NC_012660</t>
        </is>
      </c>
      <c r="B3" t="n">
        <v>45881</v>
      </c>
      <c r="C3" t="inlineStr"/>
      <c r="D3" t="inlineStr"/>
      <c r="E3" t="inlineStr"/>
      <c r="F3" t="inlineStr">
        <is>
          <t>intergenic (+65/+20)</t>
        </is>
      </c>
      <c r="G3" t="inlineStr"/>
      <c r="H3" t="inlineStr"/>
      <c r="I3" t="inlineStr">
        <is>
          <t>putative lipoprotein/putative hydrolase</t>
        </is>
      </c>
      <c r="J3" t="inlineStr"/>
      <c r="K3" t="inlineStr">
        <is>
          <t>PFLU0045 - / - PFLU0046</t>
        </is>
      </c>
      <c r="L3" t="inlineStr">
        <is>
          <t>+G</t>
        </is>
      </c>
      <c r="M3" t="inlineStr">
        <is>
          <t>small_indel</t>
        </is>
      </c>
      <c r="N3" t="inlineStr"/>
      <c r="O3" t="inlineStr"/>
      <c r="P3" t="inlineStr">
        <is>
          <t>G</t>
        </is>
      </c>
      <c r="Q3" t="inlineStr">
        <is>
          <t>SC_58SM</t>
        </is>
      </c>
      <c r="R3" t="inlineStr">
        <is>
          <t>SC_58SM</t>
        </is>
      </c>
      <c r="S3" t="inlineStr">
        <is>
          <t>indel</t>
        </is>
      </c>
    </row>
    <row r="4">
      <c r="A4" t="inlineStr">
        <is>
          <t>NC_012660</t>
        </is>
      </c>
      <c r="B4" t="n">
        <v>985333</v>
      </c>
      <c r="C4" t="inlineStr"/>
      <c r="D4" t="inlineStr"/>
      <c r="E4" t="inlineStr"/>
      <c r="F4" t="inlineStr">
        <is>
          <t>intergenic (+17/-136)</t>
        </is>
      </c>
      <c r="G4" t="inlineStr"/>
      <c r="H4" t="inlineStr"/>
      <c r="I4" t="inlineStr">
        <is>
          <t>microcin-processing peptidase 1. Unknown type peptidase. MEROPS family U62/hypothetical protein</t>
        </is>
      </c>
      <c r="J4" t="inlineStr"/>
      <c r="K4" t="inlineStr">
        <is>
          <t>PFLU0872 - / - PFLU0873</t>
        </is>
      </c>
      <c r="L4" t="inlineStr">
        <is>
          <t>+C</t>
        </is>
      </c>
      <c r="M4" t="inlineStr">
        <is>
          <t>small_indel</t>
        </is>
      </c>
      <c r="N4" t="inlineStr"/>
      <c r="O4" t="inlineStr"/>
      <c r="P4" t="inlineStr">
        <is>
          <t>C</t>
        </is>
      </c>
      <c r="Q4" t="inlineStr">
        <is>
          <t>SC_58SM</t>
        </is>
      </c>
      <c r="R4" t="inlineStr">
        <is>
          <t>SC_58SM</t>
        </is>
      </c>
      <c r="S4" t="inlineStr">
        <is>
          <t>indel</t>
        </is>
      </c>
    </row>
    <row r="5">
      <c r="A5" t="inlineStr">
        <is>
          <t>NC_012660</t>
        </is>
      </c>
      <c r="B5" t="n">
        <v>3447986</v>
      </c>
      <c r="C5" t="inlineStr"/>
      <c r="D5" t="inlineStr"/>
      <c r="E5" t="inlineStr"/>
      <c r="F5" t="inlineStr">
        <is>
          <t>intergenic (+57/+21)</t>
        </is>
      </c>
      <c r="G5" t="inlineStr"/>
      <c r="H5" t="inlineStr"/>
      <c r="I5" t="inlineStr">
        <is>
          <t>hypothetical protein/putative helicase</t>
        </is>
      </c>
      <c r="J5" t="inlineStr"/>
      <c r="K5" t="inlineStr">
        <is>
          <t>PFLU3154 - / - PFLU3155</t>
        </is>
      </c>
      <c r="L5" t="inlineStr">
        <is>
          <t>D2 bp</t>
        </is>
      </c>
      <c r="M5" t="inlineStr">
        <is>
          <t>small_indel</t>
        </is>
      </c>
      <c r="N5" t="inlineStr"/>
      <c r="O5" t="inlineStr"/>
      <c r="P5" t="inlineStr"/>
      <c r="Q5" t="inlineStr">
        <is>
          <t>SC_58SM</t>
        </is>
      </c>
      <c r="R5" t="inlineStr">
        <is>
          <t>SC_58SM</t>
        </is>
      </c>
      <c r="S5" t="inlineStr"/>
    </row>
    <row r="6">
      <c r="A6" t="inlineStr">
        <is>
          <t>NC_012660</t>
        </is>
      </c>
      <c r="B6" t="n">
        <v>4173231</v>
      </c>
      <c r="C6" t="inlineStr"/>
      <c r="D6" t="inlineStr">
        <is>
          <t>P</t>
        </is>
      </c>
      <c r="E6" t="inlineStr">
        <is>
          <t>T</t>
        </is>
      </c>
      <c r="F6" t="inlineStr">
        <is>
          <t>T238P (ACC-CCC)</t>
        </is>
      </c>
      <c r="G6" t="inlineStr">
        <is>
          <t>CCC</t>
        </is>
      </c>
      <c r="H6" t="inlineStr">
        <is>
          <t>ACC</t>
        </is>
      </c>
      <c r="I6" t="inlineStr">
        <is>
          <t>hybrid sensory histidine kinase in two-component regulatory system with UvrY</t>
        </is>
      </c>
      <c r="J6" t="inlineStr"/>
      <c r="K6" t="inlineStr">
        <is>
          <t>PFLU3777 -</t>
        </is>
      </c>
      <c r="L6" t="inlineStr">
        <is>
          <t>A-C</t>
        </is>
      </c>
      <c r="M6" t="inlineStr">
        <is>
          <t>snp_nonsynonymous</t>
        </is>
      </c>
      <c r="N6" t="inlineStr"/>
      <c r="O6" t="inlineStr"/>
      <c r="P6" t="inlineStr">
        <is>
          <t>A</t>
        </is>
      </c>
      <c r="Q6" t="inlineStr">
        <is>
          <t>SC_58SM</t>
        </is>
      </c>
      <c r="R6" t="inlineStr">
        <is>
          <t>SC_58SM</t>
        </is>
      </c>
      <c r="S6" t="inlineStr">
        <is>
          <t>snp</t>
        </is>
      </c>
    </row>
    <row r="7">
      <c r="A7" t="inlineStr">
        <is>
          <t>NC_012660</t>
        </is>
      </c>
      <c r="B7" t="n">
        <v>4908233</v>
      </c>
      <c r="C7" t="inlineStr"/>
      <c r="D7" t="inlineStr"/>
      <c r="E7" t="inlineStr"/>
      <c r="F7" t="inlineStr">
        <is>
          <t>coding (322/1476 nt)</t>
        </is>
      </c>
      <c r="G7" t="inlineStr"/>
      <c r="H7" t="inlineStr"/>
      <c r="I7" t="inlineStr">
        <is>
          <t>putative two-component system response regulator nitrogen regulation protein NR(I)</t>
        </is>
      </c>
      <c r="J7" t="inlineStr"/>
      <c r="K7" t="inlineStr">
        <is>
          <t>PFLU4443 -</t>
        </is>
      </c>
      <c r="L7" t="inlineStr">
        <is>
          <t>(G)6-7</t>
        </is>
      </c>
      <c r="M7" t="inlineStr">
        <is>
          <t>small_indel</t>
        </is>
      </c>
      <c r="N7" t="inlineStr"/>
      <c r="O7" t="inlineStr"/>
      <c r="P7" t="inlineStr">
        <is>
          <t>G</t>
        </is>
      </c>
      <c r="Q7" t="inlineStr">
        <is>
          <t>SC_58SM</t>
        </is>
      </c>
      <c r="R7" t="inlineStr">
        <is>
          <t>SC_58SM</t>
        </is>
      </c>
      <c r="S7" t="inlineStr">
        <is>
          <t>indel</t>
        </is>
      </c>
    </row>
    <row r="8">
      <c r="A8" t="inlineStr">
        <is>
          <t>NC_009444</t>
        </is>
      </c>
      <c r="B8" t="n">
        <v>1</v>
      </c>
      <c r="C8" t="inlineStr">
        <is>
          <t>deletion</t>
        </is>
      </c>
      <c r="D8" t="inlineStr"/>
      <c r="E8" t="inlineStr"/>
      <c r="F8" t="inlineStr"/>
      <c r="G8" t="inlineStr"/>
      <c r="H8" t="inlineStr"/>
      <c r="I8" t="inlineStr">
        <is>
          <t>large_deletion</t>
        </is>
      </c>
      <c r="J8" t="inlineStr"/>
      <c r="K8" t="inlineStr">
        <is>
          <t>parA-pQBR0478</t>
        </is>
      </c>
      <c r="L8" t="inlineStr">
        <is>
          <t>D425,094 bp</t>
        </is>
      </c>
      <c r="M8" t="inlineStr">
        <is>
          <t>large_deletion</t>
        </is>
      </c>
      <c r="N8" t="inlineStr"/>
      <c r="O8" t="inlineStr"/>
      <c r="P8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8" t="inlineStr">
        <is>
          <t>S1_58BA</t>
        </is>
      </c>
      <c r="R8" t="inlineStr">
        <is>
          <t>S1_58BA</t>
        </is>
      </c>
      <c r="S8" t="inlineStr">
        <is>
          <t>indel</t>
        </is>
      </c>
    </row>
    <row r="9">
      <c r="A9" t="inlineStr">
        <is>
          <t>NC_012660</t>
        </is>
      </c>
      <c r="B9" t="n">
        <v>45881</v>
      </c>
      <c r="C9" t="inlineStr"/>
      <c r="D9" t="inlineStr"/>
      <c r="E9" t="inlineStr"/>
      <c r="F9" t="inlineStr">
        <is>
          <t>intergenic (+65/+20)</t>
        </is>
      </c>
      <c r="G9" t="inlineStr"/>
      <c r="H9" t="inlineStr"/>
      <c r="I9" t="inlineStr">
        <is>
          <t>putative lipoprotein/putative hydrolase</t>
        </is>
      </c>
      <c r="J9" t="inlineStr"/>
      <c r="K9" t="inlineStr">
        <is>
          <t>PFLU0045 - / - PFLU0046</t>
        </is>
      </c>
      <c r="L9" t="inlineStr">
        <is>
          <t>+G</t>
        </is>
      </c>
      <c r="M9" t="inlineStr">
        <is>
          <t>small_indel</t>
        </is>
      </c>
      <c r="N9" t="inlineStr"/>
      <c r="O9" t="inlineStr"/>
      <c r="P9" t="inlineStr">
        <is>
          <t>G</t>
        </is>
      </c>
      <c r="Q9" t="inlineStr">
        <is>
          <t>S1_58BA</t>
        </is>
      </c>
      <c r="R9" t="inlineStr">
        <is>
          <t>S1_58BA</t>
        </is>
      </c>
      <c r="S9" t="inlineStr">
        <is>
          <t>indel</t>
        </is>
      </c>
    </row>
    <row r="10">
      <c r="A10" t="inlineStr">
        <is>
          <t>NC_012660</t>
        </is>
      </c>
      <c r="B10" t="n">
        <v>985333</v>
      </c>
      <c r="C10" t="inlineStr"/>
      <c r="D10" t="inlineStr"/>
      <c r="E10" t="inlineStr"/>
      <c r="F10" t="inlineStr">
        <is>
          <t>intergenic (+17/-136)</t>
        </is>
      </c>
      <c r="G10" t="inlineStr"/>
      <c r="H10" t="inlineStr"/>
      <c r="I10" t="inlineStr">
        <is>
          <t>microcin-processing peptidase 1. Unknown type peptidase. MEROPS family U62/hypothetical protein</t>
        </is>
      </c>
      <c r="J10" t="inlineStr"/>
      <c r="K10" t="inlineStr">
        <is>
          <t>PFLU0872 - / - PFLU0873</t>
        </is>
      </c>
      <c r="L10" t="inlineStr">
        <is>
          <t>+C</t>
        </is>
      </c>
      <c r="M10" t="inlineStr">
        <is>
          <t>small_indel</t>
        </is>
      </c>
      <c r="N10" t="inlineStr"/>
      <c r="O10" t="inlineStr"/>
      <c r="P10" t="inlineStr">
        <is>
          <t>C</t>
        </is>
      </c>
      <c r="Q10" t="inlineStr">
        <is>
          <t>S1_58BA</t>
        </is>
      </c>
      <c r="R10" t="inlineStr">
        <is>
          <t>S1_58BA</t>
        </is>
      </c>
      <c r="S10" t="inlineStr">
        <is>
          <t>indel</t>
        </is>
      </c>
    </row>
    <row r="11">
      <c r="A11" t="inlineStr">
        <is>
          <t>NC_012660</t>
        </is>
      </c>
      <c r="B11" t="n">
        <v>3447986</v>
      </c>
      <c r="C11" t="inlineStr"/>
      <c r="D11" t="inlineStr"/>
      <c r="E11" t="inlineStr"/>
      <c r="F11" t="inlineStr">
        <is>
          <t>intergenic (+57/+21)</t>
        </is>
      </c>
      <c r="G11" t="inlineStr"/>
      <c r="H11" t="inlineStr"/>
      <c r="I11" t="inlineStr">
        <is>
          <t>hypothetical protein/putative helicase</t>
        </is>
      </c>
      <c r="J11" t="inlineStr"/>
      <c r="K11" t="inlineStr">
        <is>
          <t>PFLU3154 - / - PFLU3155</t>
        </is>
      </c>
      <c r="L11" t="inlineStr">
        <is>
          <t>D2 bp</t>
        </is>
      </c>
      <c r="M11" t="inlineStr">
        <is>
          <t>small_indel</t>
        </is>
      </c>
      <c r="N11" t="inlineStr"/>
      <c r="O11" t="inlineStr"/>
      <c r="P11" t="inlineStr"/>
      <c r="Q11" t="inlineStr">
        <is>
          <t>S1_58BA</t>
        </is>
      </c>
      <c r="R11" t="inlineStr">
        <is>
          <t>S1_58BA</t>
        </is>
      </c>
      <c r="S11" t="inlineStr"/>
    </row>
    <row r="12">
      <c r="A12" t="inlineStr">
        <is>
          <t>NC_012660</t>
        </is>
      </c>
      <c r="B12" t="n">
        <v>3959631</v>
      </c>
      <c r="C12" t="inlineStr"/>
      <c r="D12" t="inlineStr">
        <is>
          <t>I</t>
        </is>
      </c>
      <c r="E12" t="inlineStr">
        <is>
          <t>M</t>
        </is>
      </c>
      <c r="F12" t="inlineStr">
        <is>
          <t>M350I (ATG-ATA)</t>
        </is>
      </c>
      <c r="G12" t="inlineStr">
        <is>
          <t>ATA</t>
        </is>
      </c>
      <c r="H12" t="inlineStr">
        <is>
          <t>ATG</t>
        </is>
      </c>
      <c r="I12" t="inlineStr">
        <is>
          <t>putative GGDEF domain signaling protein</t>
        </is>
      </c>
      <c r="J12" t="inlineStr"/>
      <c r="K12" t="inlineStr">
        <is>
          <t>PFLU3571 -</t>
        </is>
      </c>
      <c r="L12" t="inlineStr">
        <is>
          <t>G-A</t>
        </is>
      </c>
      <c r="M12" t="inlineStr">
        <is>
          <t>snp_nonsynonymous</t>
        </is>
      </c>
      <c r="N12" t="inlineStr"/>
      <c r="O12" t="inlineStr"/>
      <c r="P12" t="inlineStr">
        <is>
          <t>G</t>
        </is>
      </c>
      <c r="Q12" t="inlineStr">
        <is>
          <t>S1_58BA</t>
        </is>
      </c>
      <c r="R12" t="inlineStr">
        <is>
          <t>S1_58BA</t>
        </is>
      </c>
      <c r="S12" t="inlineStr">
        <is>
          <t>snp</t>
        </is>
      </c>
    </row>
    <row r="13">
      <c r="A13" t="inlineStr">
        <is>
          <t>NC_009444</t>
        </is>
      </c>
      <c r="B13" t="n">
        <v>1</v>
      </c>
      <c r="C13" t="inlineStr">
        <is>
          <t>deletion</t>
        </is>
      </c>
      <c r="D13" t="inlineStr"/>
      <c r="E13" t="inlineStr"/>
      <c r="F13" t="inlineStr"/>
      <c r="G13" t="inlineStr"/>
      <c r="H13" t="inlineStr"/>
      <c r="I13" t="inlineStr">
        <is>
          <t>large_deletion</t>
        </is>
      </c>
      <c r="J13" t="inlineStr"/>
      <c r="K13" t="inlineStr">
        <is>
          <t>parA-pQBR0478</t>
        </is>
      </c>
      <c r="L13" t="inlineStr">
        <is>
          <t>D425,094 bp</t>
        </is>
      </c>
      <c r="M13" t="inlineStr">
        <is>
          <t>large_deletion</t>
        </is>
      </c>
      <c r="N13" t="inlineStr"/>
      <c r="O13" t="inlineStr"/>
      <c r="P13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13" t="inlineStr">
        <is>
          <t>S2_58BA</t>
        </is>
      </c>
      <c r="R13" t="inlineStr">
        <is>
          <t>S2_58BA</t>
        </is>
      </c>
      <c r="S13" t="inlineStr">
        <is>
          <t>indel</t>
        </is>
      </c>
    </row>
    <row r="14">
      <c r="A14" t="inlineStr">
        <is>
          <t>NC_012660</t>
        </is>
      </c>
      <c r="B14" t="n">
        <v>45881</v>
      </c>
      <c r="C14" t="inlineStr"/>
      <c r="D14" t="inlineStr"/>
      <c r="E14" t="inlineStr"/>
      <c r="F14" t="inlineStr">
        <is>
          <t>intergenic (+65/+20)</t>
        </is>
      </c>
      <c r="G14" t="inlineStr"/>
      <c r="H14" t="inlineStr"/>
      <c r="I14" t="inlineStr">
        <is>
          <t>putative lipoprotein/putative hydrolase</t>
        </is>
      </c>
      <c r="J14" t="inlineStr"/>
      <c r="K14" t="inlineStr">
        <is>
          <t>PFLU0045 - / - PFLU0046</t>
        </is>
      </c>
      <c r="L14" t="inlineStr">
        <is>
          <t>+G</t>
        </is>
      </c>
      <c r="M14" t="inlineStr">
        <is>
          <t>small_indel</t>
        </is>
      </c>
      <c r="N14" t="inlineStr"/>
      <c r="O14" t="inlineStr"/>
      <c r="P14" t="inlineStr">
        <is>
          <t>G</t>
        </is>
      </c>
      <c r="Q14" t="inlineStr">
        <is>
          <t>S2_58BA</t>
        </is>
      </c>
      <c r="R14" t="inlineStr">
        <is>
          <t>S2_58BA</t>
        </is>
      </c>
      <c r="S14" t="inlineStr">
        <is>
          <t>indel</t>
        </is>
      </c>
    </row>
    <row r="15">
      <c r="A15" t="inlineStr">
        <is>
          <t>NC_012660</t>
        </is>
      </c>
      <c r="B15" t="n">
        <v>985333</v>
      </c>
      <c r="C15" t="inlineStr"/>
      <c r="D15" t="inlineStr"/>
      <c r="E15" t="inlineStr"/>
      <c r="F15" t="inlineStr">
        <is>
          <t>intergenic (+17/-136)</t>
        </is>
      </c>
      <c r="G15" t="inlineStr"/>
      <c r="H15" t="inlineStr"/>
      <c r="I15" t="inlineStr">
        <is>
          <t>microcin-processing peptidase 1. Unknown type peptidase. MEROPS family U62/hypothetical protein</t>
        </is>
      </c>
      <c r="J15" t="inlineStr"/>
      <c r="K15" t="inlineStr">
        <is>
          <t>PFLU0872 - / - PFLU0873</t>
        </is>
      </c>
      <c r="L15" t="inlineStr">
        <is>
          <t>+C</t>
        </is>
      </c>
      <c r="M15" t="inlineStr">
        <is>
          <t>small_indel</t>
        </is>
      </c>
      <c r="N15" t="inlineStr"/>
      <c r="O15" t="inlineStr"/>
      <c r="P15" t="inlineStr">
        <is>
          <t>C</t>
        </is>
      </c>
      <c r="Q15" t="inlineStr">
        <is>
          <t>S2_58BA</t>
        </is>
      </c>
      <c r="R15" t="inlineStr">
        <is>
          <t>S2_58BA</t>
        </is>
      </c>
      <c r="S15" t="inlineStr">
        <is>
          <t>indel</t>
        </is>
      </c>
    </row>
    <row r="16">
      <c r="A16" t="inlineStr">
        <is>
          <t>NC_012660</t>
        </is>
      </c>
      <c r="B16" t="n">
        <v>3447986</v>
      </c>
      <c r="C16" t="inlineStr"/>
      <c r="D16" t="inlineStr"/>
      <c r="E16" t="inlineStr"/>
      <c r="F16" t="inlineStr">
        <is>
          <t>intergenic (+57/+21)</t>
        </is>
      </c>
      <c r="G16" t="inlineStr"/>
      <c r="H16" t="inlineStr"/>
      <c r="I16" t="inlineStr">
        <is>
          <t>hypothetical protein/putative helicase</t>
        </is>
      </c>
      <c r="J16" t="inlineStr"/>
      <c r="K16" t="inlineStr">
        <is>
          <t>PFLU3154 - / - PFLU3155</t>
        </is>
      </c>
      <c r="L16" t="inlineStr">
        <is>
          <t>D2 bp</t>
        </is>
      </c>
      <c r="M16" t="inlineStr">
        <is>
          <t>small_indel</t>
        </is>
      </c>
      <c r="N16" t="inlineStr"/>
      <c r="O16" t="inlineStr"/>
      <c r="P16" t="inlineStr"/>
      <c r="Q16" t="inlineStr">
        <is>
          <t>S2_58BA</t>
        </is>
      </c>
      <c r="R16" t="inlineStr">
        <is>
          <t>S2_58BA</t>
        </is>
      </c>
      <c r="S16" t="inlineStr"/>
    </row>
    <row r="17">
      <c r="A17" t="inlineStr">
        <is>
          <t>NC_012660</t>
        </is>
      </c>
      <c r="B17" t="n">
        <v>3959631</v>
      </c>
      <c r="C17" t="inlineStr"/>
      <c r="D17" t="inlineStr">
        <is>
          <t>I</t>
        </is>
      </c>
      <c r="E17" t="inlineStr">
        <is>
          <t>M</t>
        </is>
      </c>
      <c r="F17" t="inlineStr">
        <is>
          <t>M350I (ATG-ATA)</t>
        </is>
      </c>
      <c r="G17" t="inlineStr">
        <is>
          <t>ATA</t>
        </is>
      </c>
      <c r="H17" t="inlineStr">
        <is>
          <t>ATG</t>
        </is>
      </c>
      <c r="I17" t="inlineStr">
        <is>
          <t>putative GGDEF domain signaling protein</t>
        </is>
      </c>
      <c r="J17" t="inlineStr"/>
      <c r="K17" t="inlineStr">
        <is>
          <t>PFLU3571 -</t>
        </is>
      </c>
      <c r="L17" t="inlineStr">
        <is>
          <t>G-A</t>
        </is>
      </c>
      <c r="M17" t="inlineStr">
        <is>
          <t>snp_nonsynonymous</t>
        </is>
      </c>
      <c r="N17" t="inlineStr"/>
      <c r="O17" t="inlineStr"/>
      <c r="P17" t="inlineStr">
        <is>
          <t>G</t>
        </is>
      </c>
      <c r="Q17" t="inlineStr">
        <is>
          <t>S2_58BA</t>
        </is>
      </c>
      <c r="R17" t="inlineStr">
        <is>
          <t>S2_58BA</t>
        </is>
      </c>
      <c r="S17" t="inlineStr">
        <is>
          <t>snp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description</t>
        </is>
      </c>
      <c r="C1" s="1" t="inlineStr">
        <is>
          <t>end</t>
        </is>
      </c>
      <c r="D1" s="1" t="inlineStr">
        <is>
          <t>gene</t>
        </is>
      </c>
      <c r="E1" s="1" t="inlineStr">
        <is>
          <t>link1</t>
        </is>
      </c>
      <c r="F1" s="1" t="inlineStr">
        <is>
          <t>link2</t>
        </is>
      </c>
      <c r="G1" s="1" t="inlineStr">
        <is>
          <t>link3</t>
        </is>
      </c>
      <c r="H1" s="1" t="inlineStr">
        <is>
          <t>readsLeft</t>
        </is>
      </c>
      <c r="I1" s="1" t="inlineStr">
        <is>
          <t>readsRight</t>
        </is>
      </c>
      <c r="J1" s="1" t="inlineStr">
        <is>
          <t>sampleName</t>
        </is>
      </c>
      <c r="K1" s="1" t="inlineStr">
        <is>
          <t>size</t>
        </is>
      </c>
      <c r="L1" s="1" t="inlineStr">
        <is>
          <t>start</t>
        </is>
      </c>
    </row>
    <row r="2">
      <c r="A2" t="n">
        <v>0</v>
      </c>
      <c r="B2" t="inlineStr">
        <is>
          <t>[23S]–16S</t>
        </is>
      </c>
      <c r="C2" t="inlineStr">
        <is>
          <t>5717355–5718017</t>
        </is>
      </c>
      <c r="D2" t="inlineStr">
        <is>
          <t>[8] 9</t>
        </is>
      </c>
      <c r="E2" t="inlineStr">
        <is>
          <t>*</t>
        </is>
      </c>
      <c r="F2" t="inlineStr">
        <is>
          <t>*</t>
        </is>
      </c>
      <c r="G2" t="inlineStr">
        <is>
          <t>÷</t>
        </is>
      </c>
      <c r="H2" t="inlineStr">
        <is>
          <t>92–5193</t>
        </is>
      </c>
      <c r="I2" t="inlineStr">
        <is>
          <t>10 [8]</t>
        </is>
      </c>
      <c r="J2" t="inlineStr">
        <is>
          <t>S1_58BA</t>
        </is>
      </c>
      <c r="K2" t="inlineStr">
        <is>
          <t>5722547–5718108</t>
        </is>
      </c>
      <c r="L2" t="inlineStr">
        <is>
          <t>NC_012660</t>
        </is>
      </c>
    </row>
    <row r="3">
      <c r="A3" t="n">
        <v>0</v>
      </c>
      <c r="B3" t="inlineStr">
        <is>
          <t>[23S]–16S</t>
        </is>
      </c>
      <c r="C3" t="inlineStr">
        <is>
          <t>5717345–5718017</t>
        </is>
      </c>
      <c r="D3" t="inlineStr">
        <is>
          <t>[10] 11</t>
        </is>
      </c>
      <c r="E3" t="inlineStr">
        <is>
          <t>*</t>
        </is>
      </c>
      <c r="F3" t="inlineStr">
        <is>
          <t>*</t>
        </is>
      </c>
      <c r="G3" t="inlineStr">
        <is>
          <t>÷</t>
        </is>
      </c>
      <c r="H3" t="inlineStr">
        <is>
          <t>92–5193</t>
        </is>
      </c>
      <c r="I3" t="inlineStr">
        <is>
          <t>12 [9]</t>
        </is>
      </c>
      <c r="J3" t="inlineStr">
        <is>
          <t>S2_58BA</t>
        </is>
      </c>
      <c r="K3" t="inlineStr">
        <is>
          <t>5722537–5718108</t>
        </is>
      </c>
      <c r="L3" t="inlineStr">
        <is>
          <t>NC_012660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0</t>
        </is>
      </c>
      <c r="C1" s="1" t="inlineStr">
        <is>
          <t>1</t>
        </is>
      </c>
      <c r="D1" s="1" t="inlineStr">
        <is>
          <t>annotation</t>
        </is>
      </c>
      <c r="E1" s="1" t="inlineStr">
        <is>
          <t>freq</t>
        </is>
      </c>
      <c r="F1" s="1" t="inlineStr">
        <is>
          <t>gene</t>
        </is>
      </c>
      <c r="G1" s="1" t="inlineStr">
        <is>
          <t>position</t>
        </is>
      </c>
      <c r="H1" s="1" t="inlineStr">
        <is>
          <t>product</t>
        </is>
      </c>
      <c r="I1" s="1" t="inlineStr">
        <is>
          <t>reads (cov)</t>
        </is>
      </c>
      <c r="J1" s="1" t="inlineStr">
        <is>
          <t>reads (cov) (single)</t>
        </is>
      </c>
      <c r="K1" s="1" t="inlineStr">
        <is>
          <t>sampleName</t>
        </is>
      </c>
      <c r="L1" s="1" t="inlineStr">
        <is>
          <t>score</t>
        </is>
      </c>
      <c r="M1" s="1" t="inlineStr">
        <is>
          <t>seq id</t>
        </is>
      </c>
      <c r="N1" s="1" t="inlineStr">
        <is>
          <t>skew</t>
        </is>
      </c>
    </row>
    <row r="2">
      <c r="A2" t="n">
        <v>0</v>
      </c>
      <c r="B2" t="inlineStr">
        <is>
          <t>*</t>
        </is>
      </c>
      <c r="C2" t="inlineStr">
        <is>
          <t>?</t>
        </is>
      </c>
      <c r="D2" t="inlineStr">
        <is>
          <t>intergenic (+29/-273)</t>
        </is>
      </c>
      <c r="E2" t="inlineStr">
        <is>
          <t>47.6%</t>
        </is>
      </c>
      <c r="F2" t="inlineStr">
        <is>
          <t>PFLU0325/hisB</t>
        </is>
      </c>
      <c r="G2">
        <f> 360367</f>
        <v/>
      </c>
      <c r="H2" t="inlineStr">
        <is>
          <t>hypothetical protein/imidazoleglycerol-phosphate dehydratase (EC 4.2.1.19)</t>
        </is>
      </c>
      <c r="I2" t="inlineStr">
        <is>
          <t>33 (0.630)</t>
        </is>
      </c>
      <c r="J2" t="inlineStr">
        <is>
          <t>38 (0.680)</t>
        </is>
      </c>
      <c r="K2" t="inlineStr">
        <is>
          <t>SC_58SM</t>
        </is>
      </c>
      <c r="L2" t="inlineStr">
        <is>
          <t>25/252</t>
        </is>
      </c>
      <c r="M2" t="inlineStr">
        <is>
          <t>NC_012660</t>
        </is>
      </c>
      <c r="N2" t="inlineStr">
        <is>
          <t>0.8</t>
        </is>
      </c>
    </row>
    <row r="3">
      <c r="A3" t="n">
        <v>1</v>
      </c>
      <c r="B3" t="inlineStr"/>
      <c r="C3" t="inlineStr">
        <is>
          <t>?</t>
        </is>
      </c>
      <c r="D3" t="inlineStr">
        <is>
          <t>intergenic (+159/-143)</t>
        </is>
      </c>
      <c r="E3" t="inlineStr"/>
      <c r="F3" t="inlineStr">
        <is>
          <t>PFLU0325/hisB</t>
        </is>
      </c>
      <c r="G3" t="inlineStr">
        <is>
          <t>360497 =</t>
        </is>
      </c>
      <c r="H3" t="inlineStr">
        <is>
          <t>hypothetical protein/imidazoleglycerol-phosphate dehydratase (EC 4.2.1.19)</t>
        </is>
      </c>
      <c r="I3" t="inlineStr"/>
      <c r="J3" t="inlineStr">
        <is>
          <t>37 (0.710)</t>
        </is>
      </c>
      <c r="K3" t="inlineStr">
        <is>
          <t>SC_58SM</t>
        </is>
      </c>
      <c r="L3" t="inlineStr"/>
      <c r="M3" t="inlineStr">
        <is>
          <t>NC_012660</t>
        </is>
      </c>
      <c r="N3" t="inlineStr"/>
    </row>
    <row r="4">
      <c r="A4" t="n">
        <v>2</v>
      </c>
      <c r="B4" t="inlineStr">
        <is>
          <t>*</t>
        </is>
      </c>
      <c r="C4" t="inlineStr">
        <is>
          <t>?</t>
        </is>
      </c>
      <c r="D4" t="inlineStr">
        <is>
          <t>intergenic (-141/-277)</t>
        </is>
      </c>
      <c r="E4" t="inlineStr">
        <is>
          <t>62.8%</t>
        </is>
      </c>
      <c r="F4" t="inlineStr">
        <is>
          <t>PFLU3134/PFLU3135</t>
        </is>
      </c>
      <c r="G4">
        <f> 3423606</f>
        <v/>
      </c>
      <c r="H4" t="inlineStr">
        <is>
          <t>hypothetical protein/hypothetical protein</t>
        </is>
      </c>
      <c r="I4" t="inlineStr">
        <is>
          <t>21 (0.480)</t>
        </is>
      </c>
      <c r="J4" t="inlineStr">
        <is>
          <t>15 (0.270)</t>
        </is>
      </c>
      <c r="K4" t="inlineStr">
        <is>
          <t>SC_58SM</t>
        </is>
      </c>
      <c r="L4" t="inlineStr">
        <is>
          <t>7/212</t>
        </is>
      </c>
      <c r="M4" t="inlineStr">
        <is>
          <t>NC_012660</t>
        </is>
      </c>
      <c r="N4" t="inlineStr">
        <is>
          <t>2.9</t>
        </is>
      </c>
    </row>
    <row r="5">
      <c r="A5" t="n">
        <v>3</v>
      </c>
      <c r="B5" t="inlineStr"/>
      <c r="C5" t="inlineStr">
        <is>
          <t>?</t>
        </is>
      </c>
      <c r="D5" t="inlineStr">
        <is>
          <t>intergenic (-181/-237)</t>
        </is>
      </c>
      <c r="E5" t="inlineStr"/>
      <c r="F5" t="inlineStr">
        <is>
          <t>PFLU3134/PFLU3135</t>
        </is>
      </c>
      <c r="G5">
        <f> 3423646</f>
        <v/>
      </c>
      <c r="H5" t="inlineStr">
        <is>
          <t>hypothetical protein/hypothetical protein</t>
        </is>
      </c>
      <c r="I5" t="inlineStr"/>
      <c r="J5" t="inlineStr">
        <is>
          <t>13 (0.290)</t>
        </is>
      </c>
      <c r="K5" t="inlineStr">
        <is>
          <t>SC_58SM</t>
        </is>
      </c>
      <c r="L5" t="inlineStr"/>
      <c r="M5" t="inlineStr">
        <is>
          <t>NC_012660</t>
        </is>
      </c>
      <c r="N5" t="inlineStr"/>
    </row>
    <row r="6">
      <c r="A6" t="n">
        <v>4</v>
      </c>
      <c r="B6" t="inlineStr">
        <is>
          <t>*</t>
        </is>
      </c>
      <c r="C6" t="inlineStr">
        <is>
          <t>?</t>
        </is>
      </c>
      <c r="D6" t="inlineStr">
        <is>
          <t>intergenic (+33/+131)</t>
        </is>
      </c>
      <c r="E6" t="inlineStr">
        <is>
          <t>44.2%</t>
        </is>
      </c>
      <c r="F6" t="inlineStr">
        <is>
          <t>PFLU4663/PFLU4664</t>
        </is>
      </c>
      <c r="G6">
        <f> 5143746</f>
        <v/>
      </c>
      <c r="H6" t="inlineStr">
        <is>
          <t>putative cytochrome C-like protein/hypothetical protein</t>
        </is>
      </c>
      <c r="I6" t="inlineStr">
        <is>
          <t>12 (0.310)</t>
        </is>
      </c>
      <c r="J6" t="inlineStr">
        <is>
          <t>19 (0.340)</t>
        </is>
      </c>
      <c r="K6" t="inlineStr">
        <is>
          <t>SC_58SM</t>
        </is>
      </c>
      <c r="L6" t="inlineStr">
        <is>
          <t>8/188</t>
        </is>
      </c>
      <c r="M6" t="inlineStr">
        <is>
          <t>NC_012660</t>
        </is>
      </c>
      <c r="N6" t="inlineStr">
        <is>
          <t>2.3</t>
        </is>
      </c>
    </row>
    <row r="7">
      <c r="A7" t="n">
        <v>5</v>
      </c>
      <c r="B7" t="inlineStr"/>
      <c r="C7" t="inlineStr">
        <is>
          <t>?</t>
        </is>
      </c>
      <c r="D7" t="inlineStr">
        <is>
          <t>intergenic (+92/+72)</t>
        </is>
      </c>
      <c r="E7" t="inlineStr"/>
      <c r="F7" t="inlineStr">
        <is>
          <t>PFLU4663/PFLU4664</t>
        </is>
      </c>
      <c r="G7">
        <f> 5143805</f>
        <v/>
      </c>
      <c r="H7" t="inlineStr">
        <is>
          <t>putative cytochrome C-like protein/hypothetical protein</t>
        </is>
      </c>
      <c r="I7" t="inlineStr"/>
      <c r="J7" t="inlineStr">
        <is>
          <t>17 (0.440)</t>
        </is>
      </c>
      <c r="K7" t="inlineStr">
        <is>
          <t>SC_58SM</t>
        </is>
      </c>
      <c r="L7" t="inlineStr"/>
      <c r="M7" t="inlineStr">
        <is>
          <t>NC_012660</t>
        </is>
      </c>
      <c r="N7" t="inlineStr"/>
    </row>
    <row r="8">
      <c r="A8" t="n">
        <v>6</v>
      </c>
      <c r="B8" t="inlineStr">
        <is>
          <t>*</t>
        </is>
      </c>
      <c r="C8" t="inlineStr">
        <is>
          <t>?</t>
        </is>
      </c>
      <c r="D8" t="inlineStr">
        <is>
          <t>intergenic (-127/+132)</t>
        </is>
      </c>
      <c r="E8" t="inlineStr">
        <is>
          <t>52.1%</t>
        </is>
      </c>
      <c r="F8" t="inlineStr">
        <is>
          <t>PFLU5018/PFLU5019</t>
        </is>
      </c>
      <c r="G8" t="inlineStr">
        <is>
          <t>5513693 =</t>
        </is>
      </c>
      <c r="H8" t="inlineStr">
        <is>
          <t>hypothetical protein/hypothetical protein</t>
        </is>
      </c>
      <c r="I8" t="inlineStr">
        <is>
          <t>20 (0.520)</t>
        </is>
      </c>
      <c r="J8" t="inlineStr">
        <is>
          <t>33 (0.590)</t>
        </is>
      </c>
      <c r="K8" t="inlineStr">
        <is>
          <t>SC_58SM</t>
        </is>
      </c>
      <c r="L8" t="inlineStr">
        <is>
          <t>10/186</t>
        </is>
      </c>
      <c r="M8" t="inlineStr">
        <is>
          <t>NC_012660</t>
        </is>
      </c>
      <c r="N8" t="inlineStr">
        <is>
          <t>1.9</t>
        </is>
      </c>
    </row>
    <row r="9">
      <c r="A9" t="n">
        <v>7</v>
      </c>
      <c r="B9" t="inlineStr"/>
      <c r="C9" t="inlineStr">
        <is>
          <t>?</t>
        </is>
      </c>
      <c r="D9" t="inlineStr">
        <is>
          <t>intergenic (-253/+6)</t>
        </is>
      </c>
      <c r="E9" t="inlineStr"/>
      <c r="F9" t="inlineStr">
        <is>
          <t>PFLU5018/PFLU5019</t>
        </is>
      </c>
      <c r="G9" t="inlineStr">
        <is>
          <t>5513819 =</t>
        </is>
      </c>
      <c r="H9" t="inlineStr">
        <is>
          <t>hypothetical protein/hypothetical protein</t>
        </is>
      </c>
      <c r="I9" t="inlineStr"/>
      <c r="J9" t="inlineStr">
        <is>
          <t>14 (0.360)</t>
        </is>
      </c>
      <c r="K9" t="inlineStr">
        <is>
          <t>SC_58SM</t>
        </is>
      </c>
      <c r="L9" t="inlineStr"/>
      <c r="M9" t="inlineStr">
        <is>
          <t>NC_012660</t>
        </is>
      </c>
      <c r="N9" t="inlineStr"/>
    </row>
    <row r="10">
      <c r="A10" t="n">
        <v>8</v>
      </c>
      <c r="B10" t="inlineStr">
        <is>
          <t>*</t>
        </is>
      </c>
      <c r="C10" t="inlineStr">
        <is>
          <t>?</t>
        </is>
      </c>
      <c r="D10" t="inlineStr">
        <is>
          <t>intergenic (+777/+147)</t>
        </is>
      </c>
      <c r="E10" t="inlineStr">
        <is>
          <t>35.2%</t>
        </is>
      </c>
      <c r="F10" t="inlineStr">
        <is>
          <t>PFLU5660/PFLU5661</t>
        </is>
      </c>
      <c r="G10">
        <f> 6204248</f>
        <v/>
      </c>
      <c r="H10" t="inlineStr">
        <is>
          <t>putative iron/sulfur-binding protein/electron transfer flavoprotein beta subunit</t>
        </is>
      </c>
      <c r="I10" t="inlineStr">
        <is>
          <t>14 (0.290)</t>
        </is>
      </c>
      <c r="J10" t="inlineStr">
        <is>
          <t>28 (0.500)</t>
        </is>
      </c>
      <c r="K10" t="inlineStr">
        <is>
          <t>SC_58SM</t>
        </is>
      </c>
      <c r="L10" t="inlineStr">
        <is>
          <t>8/236</t>
        </is>
      </c>
      <c r="M10" t="inlineStr">
        <is>
          <t>NC_012660</t>
        </is>
      </c>
      <c r="N10" t="inlineStr">
        <is>
          <t>2.9</t>
        </is>
      </c>
    </row>
    <row r="11">
      <c r="A11" t="n">
        <v>9</v>
      </c>
      <c r="B11" t="inlineStr"/>
      <c r="C11" t="inlineStr">
        <is>
          <t>?</t>
        </is>
      </c>
      <c r="D11" t="inlineStr">
        <is>
          <t>intergenic (+878/+46)</t>
        </is>
      </c>
      <c r="E11" t="inlineStr"/>
      <c r="F11" t="inlineStr">
        <is>
          <t>PFLU5660/PFLU5661</t>
        </is>
      </c>
      <c r="G11">
        <f> 6204349</f>
        <v/>
      </c>
      <c r="H11" t="inlineStr">
        <is>
          <t>putative iron/sulfur-binding protein/electron transfer flavoprotein beta subunit</t>
        </is>
      </c>
      <c r="I11" t="inlineStr"/>
      <c r="J11" t="inlineStr">
        <is>
          <t>27 (0.550)</t>
        </is>
      </c>
      <c r="K11" t="inlineStr">
        <is>
          <t>SC_58SM</t>
        </is>
      </c>
      <c r="L11" t="inlineStr"/>
      <c r="M11" t="inlineStr">
        <is>
          <t>NC_012660</t>
        </is>
      </c>
      <c r="N11" t="inlineStr"/>
    </row>
    <row r="12">
      <c r="A12" t="n">
        <v>10</v>
      </c>
      <c r="B12" t="inlineStr">
        <is>
          <t>*</t>
        </is>
      </c>
      <c r="C12" t="inlineStr">
        <is>
          <t>?</t>
        </is>
      </c>
      <c r="D12" t="inlineStr">
        <is>
          <t>intergenic (-390/+142)</t>
        </is>
      </c>
      <c r="E12" t="inlineStr">
        <is>
          <t>62.7%</t>
        </is>
      </c>
      <c r="F12" t="inlineStr">
        <is>
          <t>PFLU5678/sdaA</t>
        </is>
      </c>
      <c r="G12">
        <f> 6223019</f>
        <v/>
      </c>
      <c r="H12" t="inlineStr">
        <is>
          <t>transcriptional regulator, AraC family with amidase-like domain/L-serine ammonia-lyase (EC
            4.3.1.17)</t>
        </is>
      </c>
      <c r="I12" t="inlineStr">
        <is>
          <t>54 (1.030)</t>
        </is>
      </c>
      <c r="J12" t="inlineStr">
        <is>
          <t>14 (0.250)</t>
        </is>
      </c>
      <c r="K12" t="inlineStr">
        <is>
          <t>SC_58SM</t>
        </is>
      </c>
      <c r="L12" t="inlineStr">
        <is>
          <t>34/252</t>
        </is>
      </c>
      <c r="M12" t="inlineStr">
        <is>
          <t>NC_012660</t>
        </is>
      </c>
      <c r="N12" t="inlineStr">
        <is>
          <t>0.4</t>
        </is>
      </c>
    </row>
    <row r="13">
      <c r="A13" t="n">
        <v>11</v>
      </c>
      <c r="B13" t="inlineStr"/>
      <c r="C13" t="inlineStr">
        <is>
          <t>?</t>
        </is>
      </c>
      <c r="D13" t="inlineStr">
        <is>
          <t>intergenic (-523/+9)</t>
        </is>
      </c>
      <c r="E13" t="inlineStr"/>
      <c r="F13" t="inlineStr">
        <is>
          <t>PFLU5678/sdaA</t>
        </is>
      </c>
      <c r="G13" t="inlineStr">
        <is>
          <t>6223152 =</t>
        </is>
      </c>
      <c r="H13" t="inlineStr">
        <is>
          <t>transcriptional regulator, AraC family with amidase-like domain/L-serine ammonia-lyase (EC
            4.3.1.17)</t>
        </is>
      </c>
      <c r="I13" t="inlineStr"/>
      <c r="J13" t="inlineStr">
        <is>
          <t>51 (0.970)</t>
        </is>
      </c>
      <c r="K13" t="inlineStr">
        <is>
          <t>SC_58SM</t>
        </is>
      </c>
      <c r="L13" t="inlineStr"/>
      <c r="M13" t="inlineStr">
        <is>
          <t>NC_012660</t>
        </is>
      </c>
      <c r="N13" t="inlineStr"/>
    </row>
    <row r="14">
      <c r="A14" t="n">
        <v>12</v>
      </c>
      <c r="B14" t="inlineStr">
        <is>
          <t>*</t>
        </is>
      </c>
      <c r="C14" t="inlineStr">
        <is>
          <t>?</t>
        </is>
      </c>
      <c r="D14" t="inlineStr">
        <is>
          <t>intergenic (-436/+96)</t>
        </is>
      </c>
      <c r="E14" t="inlineStr">
        <is>
          <t>29.5%</t>
        </is>
      </c>
      <c r="F14" t="inlineStr">
        <is>
          <t>PFLU5678/sdaA</t>
        </is>
      </c>
      <c r="G14">
        <f> 6223065</f>
        <v/>
      </c>
      <c r="H14" t="inlineStr">
        <is>
          <t>transcriptional regulator, AraC family with amidase-like domain/L-serine ammonia-lyase (EC
            4.3.1.17)</t>
        </is>
      </c>
      <c r="I14" t="inlineStr">
        <is>
          <t>10 (0.270)</t>
        </is>
      </c>
      <c r="J14" t="inlineStr">
        <is>
          <t>18 (0.320)</t>
        </is>
      </c>
      <c r="K14" t="inlineStr">
        <is>
          <t>SC_58SM</t>
        </is>
      </c>
      <c r="L14" t="inlineStr">
        <is>
          <t>5/176</t>
        </is>
      </c>
      <c r="M14" t="inlineStr">
        <is>
          <t>NC_012660</t>
        </is>
      </c>
      <c r="N14" t="inlineStr">
        <is>
          <t>3.0</t>
        </is>
      </c>
    </row>
    <row r="15">
      <c r="A15" t="n">
        <v>13</v>
      </c>
      <c r="B15" t="inlineStr"/>
      <c r="C15" t="inlineStr">
        <is>
          <t>?</t>
        </is>
      </c>
      <c r="D15" t="inlineStr">
        <is>
          <t>intergenic (-479/+53)</t>
        </is>
      </c>
      <c r="E15" t="inlineStr"/>
      <c r="F15" t="inlineStr">
        <is>
          <t>PFLU5678/sdaA</t>
        </is>
      </c>
      <c r="G15">
        <f> 6223108</f>
        <v/>
      </c>
      <c r="H15" t="inlineStr">
        <is>
          <t>transcriptional regulator, AraC family with amidase-like domain/L-serine ammonia-lyase (EC
            4.3.1.17)</t>
        </is>
      </c>
      <c r="I15" t="inlineStr"/>
      <c r="J15" t="inlineStr">
        <is>
          <t>36 (0.990)</t>
        </is>
      </c>
      <c r="K15" t="inlineStr">
        <is>
          <t>SC_58SM</t>
        </is>
      </c>
      <c r="L15" t="inlineStr"/>
      <c r="M15" t="inlineStr">
        <is>
          <t>NC_012660</t>
        </is>
      </c>
      <c r="N15" t="inlineStr"/>
    </row>
    <row r="16">
      <c r="A16" t="n">
        <v>14</v>
      </c>
      <c r="B16" t="inlineStr">
        <is>
          <t>*</t>
        </is>
      </c>
      <c r="C16" t="inlineStr">
        <is>
          <t>?</t>
        </is>
      </c>
      <c r="D16" t="inlineStr">
        <is>
          <t>intergenic (+40/+226)</t>
        </is>
      </c>
      <c r="E16" t="inlineStr">
        <is>
          <t>25.5%</t>
        </is>
      </c>
      <c r="F16" t="inlineStr">
        <is>
          <t>PFLU5839A/potI</t>
        </is>
      </c>
      <c r="G16">
        <f> 6396434</f>
        <v/>
      </c>
      <c r="H16" t="inlineStr">
        <is>
          <t>hypothetical protein/putrescine ABC transporter permease</t>
        </is>
      </c>
      <c r="I16" t="inlineStr">
        <is>
          <t>9 (0.170)</t>
        </is>
      </c>
      <c r="J16" t="inlineStr">
        <is>
          <t>31 (0.560)</t>
        </is>
      </c>
      <c r="K16" t="inlineStr">
        <is>
          <t>SC_58SM</t>
        </is>
      </c>
      <c r="L16" t="inlineStr">
        <is>
          <t>9/256</t>
        </is>
      </c>
      <c r="M16" t="inlineStr">
        <is>
          <t>NC_012660</t>
        </is>
      </c>
      <c r="N16" t="inlineStr">
        <is>
          <t>2.9</t>
        </is>
      </c>
    </row>
    <row r="17">
      <c r="A17" t="n">
        <v>15</v>
      </c>
      <c r="B17" t="inlineStr"/>
      <c r="C17" t="inlineStr">
        <is>
          <t>?</t>
        </is>
      </c>
      <c r="D17" t="inlineStr">
        <is>
          <t>intergenic (+186/+80)</t>
        </is>
      </c>
      <c r="E17" t="inlineStr"/>
      <c r="F17" t="inlineStr">
        <is>
          <t>PFLU5839A/potI</t>
        </is>
      </c>
      <c r="G17" t="inlineStr">
        <is>
          <t>6396580 =</t>
        </is>
      </c>
      <c r="H17" t="inlineStr">
        <is>
          <t>hypothetical protein/putrescine ABC transporter permease</t>
        </is>
      </c>
      <c r="I17" t="inlineStr"/>
      <c r="J17" t="inlineStr">
        <is>
          <t>23 (0.430)</t>
        </is>
      </c>
      <c r="K17" t="inlineStr">
        <is>
          <t>SC_58SM</t>
        </is>
      </c>
      <c r="L17" t="inlineStr"/>
      <c r="M17" t="inlineStr">
        <is>
          <t>NC_012660</t>
        </is>
      </c>
      <c r="N17" t="inlineStr"/>
    </row>
    <row r="18">
      <c r="A18" t="n">
        <v>0</v>
      </c>
      <c r="B18" t="inlineStr">
        <is>
          <t>*</t>
        </is>
      </c>
      <c r="C18" t="inlineStr">
        <is>
          <t>?</t>
        </is>
      </c>
      <c r="D18" t="inlineStr">
        <is>
          <t>intergenic (+29/-273)</t>
        </is>
      </c>
      <c r="E18" t="inlineStr">
        <is>
          <t>59.6%</t>
        </is>
      </c>
      <c r="F18" t="inlineStr">
        <is>
          <t>PFLU0325/hisB</t>
        </is>
      </c>
      <c r="G18">
        <f> 360367</f>
        <v/>
      </c>
      <c r="H18" t="inlineStr">
        <is>
          <t>hypothetical protein/imidazoleglycerol-phosphate dehydratase (EC 4.2.1.19)</t>
        </is>
      </c>
      <c r="I18" t="inlineStr">
        <is>
          <t>54 (0.920)</t>
        </is>
      </c>
      <c r="J18" t="inlineStr">
        <is>
          <t>46 (0.740)</t>
        </is>
      </c>
      <c r="K18" t="inlineStr">
        <is>
          <t>S1_58BA</t>
        </is>
      </c>
      <c r="L18" t="inlineStr">
        <is>
          <t>37/252</t>
        </is>
      </c>
      <c r="M18" t="inlineStr">
        <is>
          <t>NC_012660</t>
        </is>
      </c>
      <c r="N18" t="inlineStr">
        <is>
          <t>0.4</t>
        </is>
      </c>
    </row>
    <row r="19">
      <c r="A19" t="n">
        <v>1</v>
      </c>
      <c r="B19" t="inlineStr"/>
      <c r="C19" t="inlineStr">
        <is>
          <t>?</t>
        </is>
      </c>
      <c r="D19" t="inlineStr">
        <is>
          <t>intergenic (+159/-143)</t>
        </is>
      </c>
      <c r="E19" t="inlineStr"/>
      <c r="F19" t="inlineStr">
        <is>
          <t>PFLU0325/hisB</t>
        </is>
      </c>
      <c r="G19" t="inlineStr">
        <is>
          <t>360497 =</t>
        </is>
      </c>
      <c r="H19" t="inlineStr">
        <is>
          <t>hypothetical protein/imidazoleglycerol-phosphate dehydratase (EC 4.2.1.19)</t>
        </is>
      </c>
      <c r="I19" t="inlineStr"/>
      <c r="J19" t="inlineStr">
        <is>
          <t>30 (0.510)</t>
        </is>
      </c>
      <c r="K19" t="inlineStr">
        <is>
          <t>S1_58BA</t>
        </is>
      </c>
      <c r="L19" t="inlineStr"/>
      <c r="M19" t="inlineStr">
        <is>
          <t>NC_012660</t>
        </is>
      </c>
      <c r="N19" t="inlineStr"/>
    </row>
    <row r="20">
      <c r="A20" t="n">
        <v>2</v>
      </c>
      <c r="B20" t="inlineStr">
        <is>
          <t>*</t>
        </is>
      </c>
      <c r="C20" t="inlineStr">
        <is>
          <t>?</t>
        </is>
      </c>
      <c r="D20" t="inlineStr">
        <is>
          <t>intergenic (+80/+147)</t>
        </is>
      </c>
      <c r="E20" t="inlineStr">
        <is>
          <t>28.8%</t>
        </is>
      </c>
      <c r="F20" t="inlineStr">
        <is>
          <t>typA/PFLU0351</t>
        </is>
      </c>
      <c r="G20">
        <f> 384059</f>
        <v/>
      </c>
      <c r="H20" t="inlineStr">
        <is>
          <t>putative elongation facotr/GTP-binding protein TypA/BipA/hypothetical protein</t>
        </is>
      </c>
      <c r="I20" t="inlineStr">
        <is>
          <t>16 (0.260)</t>
        </is>
      </c>
      <c r="J20" t="inlineStr">
        <is>
          <t>32 (0.510)</t>
        </is>
      </c>
      <c r="K20" t="inlineStr">
        <is>
          <t>S1_58BA</t>
        </is>
      </c>
      <c r="L20" t="inlineStr">
        <is>
          <t>15/262</t>
        </is>
      </c>
      <c r="M20" t="inlineStr">
        <is>
          <t>NC_012660</t>
        </is>
      </c>
      <c r="N20" t="inlineStr">
        <is>
          <t>2.0</t>
        </is>
      </c>
    </row>
    <row r="21">
      <c r="A21" t="n">
        <v>3</v>
      </c>
      <c r="B21" t="inlineStr"/>
      <c r="C21" t="inlineStr">
        <is>
          <t>?</t>
        </is>
      </c>
      <c r="D21" t="inlineStr">
        <is>
          <t>intergenic (+210/+17)</t>
        </is>
      </c>
      <c r="E21" t="inlineStr"/>
      <c r="F21" t="inlineStr">
        <is>
          <t>typA/PFLU0351</t>
        </is>
      </c>
      <c r="G21" t="inlineStr">
        <is>
          <t>384189 =</t>
        </is>
      </c>
      <c r="H21" t="inlineStr">
        <is>
          <t>putative elongation facotr/GTP-binding protein TypA/BipA/hypothetical protein</t>
        </is>
      </c>
      <c r="I21" t="inlineStr"/>
      <c r="J21" t="inlineStr">
        <is>
          <t>48 (0.790)</t>
        </is>
      </c>
      <c r="K21" t="inlineStr">
        <is>
          <t>S1_58BA</t>
        </is>
      </c>
      <c r="L21" t="inlineStr"/>
      <c r="M21" t="inlineStr">
        <is>
          <t>NC_012660</t>
        </is>
      </c>
      <c r="N21" t="inlineStr"/>
    </row>
    <row r="22">
      <c r="A22" t="n">
        <v>4</v>
      </c>
      <c r="B22" t="inlineStr">
        <is>
          <t>*</t>
        </is>
      </c>
      <c r="C22" t="inlineStr">
        <is>
          <t>?</t>
        </is>
      </c>
      <c r="D22" t="inlineStr">
        <is>
          <t>intergenic (-152/+183)</t>
        </is>
      </c>
      <c r="E22" t="inlineStr">
        <is>
          <t>24.5%</t>
        </is>
      </c>
      <c r="F22" t="inlineStr">
        <is>
          <t>cvrA/PFLU0447</t>
        </is>
      </c>
      <c r="G22">
        <f> 495968</f>
        <v/>
      </c>
      <c r="H22" t="inlineStr">
        <is>
          <t>potassium/proton antiporter, CPA1 family (TC 2.A.36)/putative methyl-accepting chemotaxis protein</t>
        </is>
      </c>
      <c r="I22" t="inlineStr">
        <is>
          <t>11 (0.180)</t>
        </is>
      </c>
      <c r="J22" t="inlineStr">
        <is>
          <t>57 (0.910)</t>
        </is>
      </c>
      <c r="K22" t="inlineStr">
        <is>
          <t>S1_58BA</t>
        </is>
      </c>
      <c r="L22" t="inlineStr">
        <is>
          <t>10/258</t>
        </is>
      </c>
      <c r="M22" t="inlineStr">
        <is>
          <t>NC_012660</t>
        </is>
      </c>
      <c r="N22" t="inlineStr">
        <is>
          <t>2.7</t>
        </is>
      </c>
    </row>
    <row r="23">
      <c r="A23" t="n">
        <v>5</v>
      </c>
      <c r="B23" t="inlineStr"/>
      <c r="C23" t="inlineStr">
        <is>
          <t>?</t>
        </is>
      </c>
      <c r="D23" t="inlineStr">
        <is>
          <t>intergenic (-298/+37)</t>
        </is>
      </c>
      <c r="E23" t="inlineStr"/>
      <c r="F23" t="inlineStr">
        <is>
          <t>cvrA/PFLU0447</t>
        </is>
      </c>
      <c r="G23" t="inlineStr">
        <is>
          <t>496114 =</t>
        </is>
      </c>
      <c r="H23" t="inlineStr">
        <is>
          <t>potassium/proton antiporter, CPA1 family (TC 2.A.36)/putative methyl-accepting chemotaxis protein</t>
        </is>
      </c>
      <c r="I23" t="inlineStr"/>
      <c r="J23" t="inlineStr">
        <is>
          <t>13 (0.220)</t>
        </is>
      </c>
      <c r="K23" t="inlineStr">
        <is>
          <t>S1_58BA</t>
        </is>
      </c>
      <c r="L23" t="inlineStr"/>
      <c r="M23" t="inlineStr">
        <is>
          <t>NC_012660</t>
        </is>
      </c>
      <c r="N23" t="inlineStr"/>
    </row>
    <row r="24">
      <c r="A24" t="n">
        <v>6</v>
      </c>
      <c r="B24" t="inlineStr">
        <is>
          <t>*</t>
        </is>
      </c>
      <c r="C24" t="inlineStr">
        <is>
          <t>?</t>
        </is>
      </c>
      <c r="D24" t="inlineStr">
        <is>
          <t>coding (1072/1098 nt)</t>
        </is>
      </c>
      <c r="E24" t="inlineStr">
        <is>
          <t>27.3%</t>
        </is>
      </c>
      <c r="F24" t="inlineStr">
        <is>
          <t>PFLU2390</t>
        </is>
      </c>
      <c r="G24">
        <f> 2604626</f>
        <v/>
      </c>
      <c r="H24" t="inlineStr">
        <is>
          <t>putative desaturase</t>
        </is>
      </c>
      <c r="I24" t="inlineStr">
        <is>
          <t>9 (0.150)</t>
        </is>
      </c>
      <c r="J24" t="inlineStr">
        <is>
          <t>21 (0.340)</t>
        </is>
      </c>
      <c r="K24" t="inlineStr">
        <is>
          <t>S1_58BA</t>
        </is>
      </c>
      <c r="L24" t="inlineStr">
        <is>
          <t>9/256</t>
        </is>
      </c>
      <c r="M24" t="inlineStr">
        <is>
          <t>NC_012660</t>
        </is>
      </c>
      <c r="N24" t="inlineStr">
        <is>
          <t>2.9</t>
        </is>
      </c>
    </row>
    <row r="25">
      <c r="A25" t="n">
        <v>7</v>
      </c>
      <c r="B25" t="inlineStr"/>
      <c r="C25" t="inlineStr">
        <is>
          <t>?</t>
        </is>
      </c>
      <c r="D25" t="inlineStr">
        <is>
          <t>intergenic (+81/-52)</t>
        </is>
      </c>
      <c r="E25" t="inlineStr"/>
      <c r="F25" t="inlineStr">
        <is>
          <t>PFLU2390/PFLU2391</t>
        </is>
      </c>
      <c r="G25" t="inlineStr">
        <is>
          <t>2604733 =</t>
        </is>
      </c>
      <c r="H25" t="inlineStr">
        <is>
          <t>putative desaturase/putative dioxygenase system ferredoxin component</t>
        </is>
      </c>
      <c r="I25" t="inlineStr"/>
      <c r="J25" t="inlineStr">
        <is>
          <t>28 (0.470)</t>
        </is>
      </c>
      <c r="K25" t="inlineStr">
        <is>
          <t>S1_58BA</t>
        </is>
      </c>
      <c r="L25" t="inlineStr"/>
      <c r="M25" t="inlineStr">
        <is>
          <t>NC_012660</t>
        </is>
      </c>
      <c r="N25" t="inlineStr"/>
    </row>
    <row r="26">
      <c r="A26" t="n">
        <v>8</v>
      </c>
      <c r="B26" t="inlineStr">
        <is>
          <t>*</t>
        </is>
      </c>
      <c r="C26" t="inlineStr">
        <is>
          <t>?</t>
        </is>
      </c>
      <c r="D26" t="inlineStr">
        <is>
          <t>intergenic (+7/+175)</t>
        </is>
      </c>
      <c r="E26" t="inlineStr">
        <is>
          <t>24.9%</t>
        </is>
      </c>
      <c r="F26" t="inlineStr">
        <is>
          <t>PFLU2441/PFLU2442</t>
        </is>
      </c>
      <c r="G26">
        <f> 2661871</f>
        <v/>
      </c>
      <c r="H26" t="inlineStr">
        <is>
          <t>transcriptional regulator, LysR family/transcriptional regulator, LysR family</t>
        </is>
      </c>
      <c r="I26" t="inlineStr">
        <is>
          <t>11 (0.180)</t>
        </is>
      </c>
      <c r="J26" t="inlineStr">
        <is>
          <t>25 (0.400)</t>
        </is>
      </c>
      <c r="K26" t="inlineStr">
        <is>
          <t>S1_58BA</t>
        </is>
      </c>
      <c r="L26" t="inlineStr">
        <is>
          <t>11/260</t>
        </is>
      </c>
      <c r="M26" t="inlineStr">
        <is>
          <t>NC_012660</t>
        </is>
      </c>
      <c r="N26" t="inlineStr">
        <is>
          <t>2.6</t>
        </is>
      </c>
    </row>
    <row r="27">
      <c r="A27" t="n">
        <v>9</v>
      </c>
      <c r="B27" t="inlineStr"/>
      <c r="C27" t="inlineStr">
        <is>
          <t>?</t>
        </is>
      </c>
      <c r="D27" t="inlineStr">
        <is>
          <t>intergenic (+138/+44)</t>
        </is>
      </c>
      <c r="E27" t="inlineStr"/>
      <c r="F27" t="inlineStr">
        <is>
          <t>PFLU2441/PFLU2442</t>
        </is>
      </c>
      <c r="G27" t="inlineStr">
        <is>
          <t>2662002 =</t>
        </is>
      </c>
      <c r="H27" t="inlineStr">
        <is>
          <t>transcriptional regulator, LysR family/transcriptional regulator, LysR family</t>
        </is>
      </c>
      <c r="I27" t="inlineStr"/>
      <c r="J27" t="inlineStr">
        <is>
          <t>42 (0.690)</t>
        </is>
      </c>
      <c r="K27" t="inlineStr">
        <is>
          <t>S1_58BA</t>
        </is>
      </c>
      <c r="L27" t="inlineStr"/>
      <c r="M27" t="inlineStr">
        <is>
          <t>NC_012660</t>
        </is>
      </c>
      <c r="N27" t="inlineStr"/>
    </row>
    <row r="28">
      <c r="A28" t="n">
        <v>10</v>
      </c>
      <c r="B28" t="inlineStr">
        <is>
          <t>*</t>
        </is>
      </c>
      <c r="C28" t="inlineStr">
        <is>
          <t>?</t>
        </is>
      </c>
      <c r="D28" t="inlineStr">
        <is>
          <t>intergenic (+22/+168)</t>
        </is>
      </c>
      <c r="E28" t="inlineStr">
        <is>
          <t>32.9%</t>
        </is>
      </c>
      <c r="F28" t="inlineStr">
        <is>
          <t>PFLU5436/PFLU5437</t>
        </is>
      </c>
      <c r="G28">
        <f> 5969197</f>
        <v/>
      </c>
      <c r="H28" t="inlineStr">
        <is>
          <t>hypothetical protein/putative lipoprotein</t>
        </is>
      </c>
      <c r="I28" t="inlineStr">
        <is>
          <t>16 (0.280)</t>
        </is>
      </c>
      <c r="J28" t="inlineStr">
        <is>
          <t>40 (0.640)</t>
        </is>
      </c>
      <c r="K28" t="inlineStr">
        <is>
          <t>S1_58BA</t>
        </is>
      </c>
      <c r="L28" t="inlineStr">
        <is>
          <t>14/250</t>
        </is>
      </c>
      <c r="M28" t="inlineStr">
        <is>
          <t>NC_012660</t>
        </is>
      </c>
      <c r="N28" t="inlineStr">
        <is>
          <t>2.0</t>
        </is>
      </c>
    </row>
    <row r="29">
      <c r="A29" t="n">
        <v>11</v>
      </c>
      <c r="B29" t="inlineStr"/>
      <c r="C29" t="inlineStr">
        <is>
          <t>?</t>
        </is>
      </c>
      <c r="D29" t="inlineStr">
        <is>
          <t>intergenic (+169/+21)</t>
        </is>
      </c>
      <c r="E29" t="inlineStr"/>
      <c r="F29" t="inlineStr">
        <is>
          <t>PFLU5436/PFLU5437</t>
        </is>
      </c>
      <c r="G29" t="inlineStr">
        <is>
          <t>5969344 =</t>
        </is>
      </c>
      <c r="H29" t="inlineStr">
        <is>
          <t>hypothetical protein/putative lipoprotein</t>
        </is>
      </c>
      <c r="I29" t="inlineStr"/>
      <c r="J29" t="inlineStr">
        <is>
          <t>28 (0.480)</t>
        </is>
      </c>
      <c r="K29" t="inlineStr">
        <is>
          <t>S1_58BA</t>
        </is>
      </c>
      <c r="L29" t="inlineStr"/>
      <c r="M29" t="inlineStr">
        <is>
          <t>NC_012660</t>
        </is>
      </c>
      <c r="N29" t="inlineStr"/>
    </row>
    <row r="30">
      <c r="A30" t="n">
        <v>12</v>
      </c>
      <c r="B30" t="inlineStr">
        <is>
          <t>*</t>
        </is>
      </c>
      <c r="C30" t="inlineStr">
        <is>
          <t>?</t>
        </is>
      </c>
      <c r="D30" t="inlineStr">
        <is>
          <t>intergenic (-390/+142)</t>
        </is>
      </c>
      <c r="E30" t="inlineStr">
        <is>
          <t>57.0%</t>
        </is>
      </c>
      <c r="F30" t="inlineStr">
        <is>
          <t>PFLU5678/sdaA</t>
        </is>
      </c>
      <c r="G30">
        <f> 6223019</f>
        <v/>
      </c>
      <c r="H30" t="inlineStr">
        <is>
          <t>transcriptional regulator, AraC family with amidase-like domain/L-serine ammonia-lyase (EC
            4.3.1.17)</t>
        </is>
      </c>
      <c r="I30" t="inlineStr">
        <is>
          <t>60 (1.020)</t>
        </is>
      </c>
      <c r="J30" t="inlineStr">
        <is>
          <t>59 (0.950)</t>
        </is>
      </c>
      <c r="K30" t="inlineStr">
        <is>
          <t>S1_58BA</t>
        </is>
      </c>
      <c r="L30" t="inlineStr">
        <is>
          <t>35/252</t>
        </is>
      </c>
      <c r="M30" t="inlineStr">
        <is>
          <t>NC_012660</t>
        </is>
      </c>
      <c r="N30" t="inlineStr">
        <is>
          <t>0.4</t>
        </is>
      </c>
    </row>
    <row r="31">
      <c r="A31" t="n">
        <v>13</v>
      </c>
      <c r="B31" t="inlineStr"/>
      <c r="C31" t="inlineStr">
        <is>
          <t>?</t>
        </is>
      </c>
      <c r="D31" t="inlineStr">
        <is>
          <t>intergenic (-523/+9)</t>
        </is>
      </c>
      <c r="E31" t="inlineStr"/>
      <c r="F31" t="inlineStr">
        <is>
          <t>PFLU5678/sdaA</t>
        </is>
      </c>
      <c r="G31" t="inlineStr">
        <is>
          <t>6223152 =</t>
        </is>
      </c>
      <c r="H31" t="inlineStr">
        <is>
          <t>transcriptional regulator, AraC family with amidase-like domain/L-serine ammonia-lyase (EC
            4.3.1.17)</t>
        </is>
      </c>
      <c r="I31" t="inlineStr"/>
      <c r="J31" t="inlineStr">
        <is>
          <t>35 (0.600)</t>
        </is>
      </c>
      <c r="K31" t="inlineStr">
        <is>
          <t>S1_58BA</t>
        </is>
      </c>
      <c r="L31" t="inlineStr"/>
      <c r="M31" t="inlineStr">
        <is>
          <t>NC_012660</t>
        </is>
      </c>
      <c r="N31" t="inlineStr"/>
    </row>
    <row r="32">
      <c r="A32" t="n">
        <v>14</v>
      </c>
      <c r="B32" t="inlineStr">
        <is>
          <t>*</t>
        </is>
      </c>
      <c r="C32" t="inlineStr">
        <is>
          <t>?</t>
        </is>
      </c>
      <c r="D32" t="inlineStr">
        <is>
          <t>intergenic (+40/+226)</t>
        </is>
      </c>
      <c r="E32" t="inlineStr">
        <is>
          <t>34.2%</t>
        </is>
      </c>
      <c r="F32" t="inlineStr">
        <is>
          <t>PFLU5839A/potI</t>
        </is>
      </c>
      <c r="G32">
        <f> 6396434</f>
        <v/>
      </c>
      <c r="H32" t="inlineStr">
        <is>
          <t>hypothetical protein/putrescine ABC transporter permease</t>
        </is>
      </c>
      <c r="I32" t="inlineStr">
        <is>
          <t>15 (0.250)</t>
        </is>
      </c>
      <c r="J32" t="inlineStr">
        <is>
          <t>31 (0.500)</t>
        </is>
      </c>
      <c r="K32" t="inlineStr">
        <is>
          <t>S1_58BA</t>
        </is>
      </c>
      <c r="L32" t="inlineStr">
        <is>
          <t>14/256</t>
        </is>
      </c>
      <c r="M32" t="inlineStr">
        <is>
          <t>NC_012660</t>
        </is>
      </c>
      <c r="N32" t="inlineStr">
        <is>
          <t>2.0</t>
        </is>
      </c>
    </row>
    <row r="33">
      <c r="A33" t="n">
        <v>15</v>
      </c>
      <c r="B33" t="inlineStr"/>
      <c r="C33" t="inlineStr">
        <is>
          <t>?</t>
        </is>
      </c>
      <c r="D33" t="inlineStr">
        <is>
          <t>intergenic (+186/+80)</t>
        </is>
      </c>
      <c r="E33" t="inlineStr"/>
      <c r="F33" t="inlineStr">
        <is>
          <t>PFLU5839A/potI</t>
        </is>
      </c>
      <c r="G33" t="inlineStr">
        <is>
          <t>6396580 =</t>
        </is>
      </c>
      <c r="H33" t="inlineStr">
        <is>
          <t>hypothetical protein/putrescine ABC transporter permease</t>
        </is>
      </c>
      <c r="I33" t="inlineStr"/>
      <c r="J33" t="inlineStr">
        <is>
          <t>28 (0.470)</t>
        </is>
      </c>
      <c r="K33" t="inlineStr">
        <is>
          <t>S1_58BA</t>
        </is>
      </c>
      <c r="L33" t="inlineStr"/>
      <c r="M33" t="inlineStr">
        <is>
          <t>NC_012660</t>
        </is>
      </c>
      <c r="N33" t="inlineStr"/>
    </row>
    <row r="34">
      <c r="A34" t="n">
        <v>0</v>
      </c>
      <c r="B34" t="inlineStr">
        <is>
          <t>*</t>
        </is>
      </c>
      <c r="C34" t="inlineStr">
        <is>
          <t>?</t>
        </is>
      </c>
      <c r="D34" t="inlineStr">
        <is>
          <t>intergenic (+29/-273)</t>
        </is>
      </c>
      <c r="E34" t="inlineStr">
        <is>
          <t>41.0%</t>
        </is>
      </c>
      <c r="F34" t="inlineStr">
        <is>
          <t>PFLU0325/hisB</t>
        </is>
      </c>
      <c r="G34">
        <f> 360367</f>
        <v/>
      </c>
      <c r="H34" t="inlineStr">
        <is>
          <t>hypothetical protein/imidazoleglycerol-phosphate dehydratase (EC 4.2.1.19)</t>
        </is>
      </c>
      <c r="I34" t="inlineStr">
        <is>
          <t>29 (0.450)</t>
        </is>
      </c>
      <c r="J34" t="inlineStr">
        <is>
          <t>43 (0.630)</t>
        </is>
      </c>
      <c r="K34" t="inlineStr">
        <is>
          <t>S2_58BA</t>
        </is>
      </c>
      <c r="L34" t="inlineStr">
        <is>
          <t>24/246</t>
        </is>
      </c>
      <c r="M34" t="inlineStr">
        <is>
          <t>NC_012660</t>
        </is>
      </c>
      <c r="N34" t="inlineStr">
        <is>
          <t>1.2</t>
        </is>
      </c>
    </row>
    <row r="35">
      <c r="A35" t="n">
        <v>1</v>
      </c>
      <c r="B35" t="inlineStr"/>
      <c r="C35" t="inlineStr">
        <is>
          <t>?</t>
        </is>
      </c>
      <c r="D35" t="inlineStr">
        <is>
          <t>intergenic (+159/-143)</t>
        </is>
      </c>
      <c r="E35" t="inlineStr"/>
      <c r="F35" t="inlineStr">
        <is>
          <t>PFLU0325/hisB</t>
        </is>
      </c>
      <c r="G35" t="inlineStr">
        <is>
          <t>360497 =</t>
        </is>
      </c>
      <c r="H35" t="inlineStr">
        <is>
          <t>hypothetical protein/imidazoleglycerol-phosphate dehydratase (EC 4.2.1.19)</t>
        </is>
      </c>
      <c r="I35" t="inlineStr"/>
      <c r="J35" t="inlineStr">
        <is>
          <t>43 (0.670)</t>
        </is>
      </c>
      <c r="K35" t="inlineStr">
        <is>
          <t>S2_58BA</t>
        </is>
      </c>
      <c r="L35" t="inlineStr"/>
      <c r="M35" t="inlineStr">
        <is>
          <t>NC_012660</t>
        </is>
      </c>
      <c r="N35" t="inlineStr"/>
    </row>
    <row r="36">
      <c r="A36" t="n">
        <v>2</v>
      </c>
      <c r="B36" t="inlineStr">
        <is>
          <t>*</t>
        </is>
      </c>
      <c r="C36" t="inlineStr">
        <is>
          <t>?</t>
        </is>
      </c>
      <c r="D36" t="inlineStr">
        <is>
          <t>intergenic (+22/+168)</t>
        </is>
      </c>
      <c r="E36" t="inlineStr">
        <is>
          <t>28.4%</t>
        </is>
      </c>
      <c r="F36" t="inlineStr">
        <is>
          <t>PFLU5436/PFLU5437</t>
        </is>
      </c>
      <c r="G36">
        <f> 5969197</f>
        <v/>
      </c>
      <c r="H36" t="inlineStr">
        <is>
          <t>hypothetical protein/putative lipoprotein</t>
        </is>
      </c>
      <c r="I36" t="inlineStr">
        <is>
          <t>17 (0.270)</t>
        </is>
      </c>
      <c r="J36" t="inlineStr">
        <is>
          <t>46 (0.670)</t>
        </is>
      </c>
      <c r="K36" t="inlineStr">
        <is>
          <t>S2_58BA</t>
        </is>
      </c>
      <c r="L36" t="inlineStr">
        <is>
          <t>15/244</t>
        </is>
      </c>
      <c r="M36" t="inlineStr">
        <is>
          <t>NC_012660</t>
        </is>
      </c>
      <c r="N36" t="inlineStr">
        <is>
          <t>2.1</t>
        </is>
      </c>
    </row>
    <row r="37">
      <c r="A37" t="n">
        <v>3</v>
      </c>
      <c r="B37" t="inlineStr"/>
      <c r="C37" t="inlineStr">
        <is>
          <t>?</t>
        </is>
      </c>
      <c r="D37" t="inlineStr">
        <is>
          <t>intergenic (+169/+21)</t>
        </is>
      </c>
      <c r="E37" t="inlineStr"/>
      <c r="F37" t="inlineStr">
        <is>
          <t>PFLU5436/PFLU5437</t>
        </is>
      </c>
      <c r="G37" t="inlineStr">
        <is>
          <t>5969344 =</t>
        </is>
      </c>
      <c r="H37" t="inlineStr">
        <is>
          <t>hypothetical protein/putative lipoprotein</t>
        </is>
      </c>
      <c r="I37" t="inlineStr"/>
      <c r="J37" t="inlineStr">
        <is>
          <t>43 (0.680)</t>
        </is>
      </c>
      <c r="K37" t="inlineStr">
        <is>
          <t>S2_58BA</t>
        </is>
      </c>
      <c r="L37" t="inlineStr"/>
      <c r="M37" t="inlineStr">
        <is>
          <t>NC_012660</t>
        </is>
      </c>
      <c r="N37" t="inlineStr"/>
    </row>
    <row r="38">
      <c r="A38" t="n">
        <v>4</v>
      </c>
      <c r="B38" t="inlineStr">
        <is>
          <t>*</t>
        </is>
      </c>
      <c r="C38" t="inlineStr">
        <is>
          <t>?</t>
        </is>
      </c>
      <c r="D38" t="inlineStr">
        <is>
          <t>intergenic (-390/+142)</t>
        </is>
      </c>
      <c r="E38" t="inlineStr">
        <is>
          <t>57.2%</t>
        </is>
      </c>
      <c r="F38" t="inlineStr">
        <is>
          <t>PFLU5678/sdaA</t>
        </is>
      </c>
      <c r="G38">
        <f> 6223019</f>
        <v/>
      </c>
      <c r="H38" t="inlineStr">
        <is>
          <t>transcriptional regulator, AraC family with amidase-like domain/L-serine ammonia-lyase (EC
            4.3.1.17)</t>
        </is>
      </c>
      <c r="I38" t="inlineStr">
        <is>
          <t>51 (0.800)</t>
        </is>
      </c>
      <c r="J38" t="inlineStr">
        <is>
          <t>43 (0.630)</t>
        </is>
      </c>
      <c r="K38" t="inlineStr">
        <is>
          <t>S2_58BA</t>
        </is>
      </c>
      <c r="L38" t="inlineStr">
        <is>
          <t>39/246</t>
        </is>
      </c>
      <c r="M38" t="inlineStr">
        <is>
          <t>NC_012660</t>
        </is>
      </c>
      <c r="N38" t="inlineStr">
        <is>
          <t>0.4</t>
        </is>
      </c>
    </row>
    <row r="39">
      <c r="A39" t="n">
        <v>5</v>
      </c>
      <c r="B39" t="inlineStr"/>
      <c r="C39" t="inlineStr">
        <is>
          <t>?</t>
        </is>
      </c>
      <c r="D39" t="inlineStr">
        <is>
          <t>intergenic (-523/+9)</t>
        </is>
      </c>
      <c r="E39" t="inlineStr"/>
      <c r="F39" t="inlineStr">
        <is>
          <t>PFLU5678/sdaA</t>
        </is>
      </c>
      <c r="G39" t="inlineStr">
        <is>
          <t>6223152 =</t>
        </is>
      </c>
      <c r="H39" t="inlineStr">
        <is>
          <t>transcriptional regulator, AraC family with amidase-like domain/L-serine ammonia-lyase (EC
            4.3.1.17)</t>
        </is>
      </c>
      <c r="I39" t="inlineStr"/>
      <c r="J39" t="inlineStr">
        <is>
          <t>36 (0.560)</t>
        </is>
      </c>
      <c r="K39" t="inlineStr">
        <is>
          <t>S2_58BA</t>
        </is>
      </c>
      <c r="L39" t="inlineStr"/>
      <c r="M39" t="inlineStr">
        <is>
          <t>NC_012660</t>
        </is>
      </c>
      <c r="N3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2020-05-11T12:35:42Z</dcterms:created>
  <dcterms:modified xmlns:dcterms="http://purl.org/dc/terms/" xmlns:xsi="http://www.w3.org/2001/XMLSchema-instance" xsi:type="dcterms:W3CDTF">2020-05-11T12:35:42Z</dcterms:modified>
</cp:coreProperties>
</file>