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" sheetId="1" r:id="rId1"/>
    <sheet name="variant" sheetId="2" r:id="rId2"/>
    <sheet name="coverage" sheetId="3" r:id="rId3"/>
    <sheet name="junction" sheetId="4" r:id="rId4"/>
  </sheets>
  <calcPr calcId="124519" fullCalcOnLoad="1"/>
</workbook>
</file>

<file path=xl/sharedStrings.xml><?xml version="1.0" encoding="utf-8"?>
<sst xmlns="http://schemas.openxmlformats.org/spreadsheetml/2006/main" count="785" uniqueCount="290">
  <si>
    <t>S1_58BA</t>
  </si>
  <si>
    <t>S2_58BA</t>
  </si>
  <si>
    <t>SC_58SM</t>
  </si>
  <si>
    <t>alt</t>
  </si>
  <si>
    <t>aminoAlt</t>
  </si>
  <si>
    <t>aminoRef</t>
  </si>
  <si>
    <t>annotation</t>
  </si>
  <si>
    <t>codonAlt</t>
  </si>
  <si>
    <t>codonRef</t>
  </si>
  <si>
    <t>description</t>
  </si>
  <si>
    <t>evidence</t>
  </si>
  <si>
    <t>gene</t>
  </si>
  <si>
    <t>isolates</t>
  </si>
  <si>
    <t>locusTag</t>
  </si>
  <si>
    <t>mutation</t>
  </si>
  <si>
    <t>mutationCategory</t>
  </si>
  <si>
    <t>mutationCount</t>
  </si>
  <si>
    <t>position</t>
  </si>
  <si>
    <t>ref</t>
  </si>
  <si>
    <t>sampleId</t>
  </si>
  <si>
    <t>sampleName</t>
  </si>
  <si>
    <t>seq id</t>
  </si>
  <si>
    <t>presentInAllSamples</t>
  </si>
  <si>
    <t>G</t>
  </si>
  <si>
    <t>GG</t>
  </si>
  <si>
    <t>CC</t>
  </si>
  <si>
    <t>A</t>
  </si>
  <si>
    <t>C</t>
  </si>
  <si>
    <t>I</t>
  </si>
  <si>
    <t>P</t>
  </si>
  <si>
    <t>M</t>
  </si>
  <si>
    <t>T</t>
  </si>
  <si>
    <t>intergenic (+65/+20)</t>
  </si>
  <si>
    <t>intergenic (+17/-136)</t>
  </si>
  <si>
    <t xml:space="preserve">M350I (ATG-ATA) </t>
  </si>
  <si>
    <t xml:space="preserve">T238P (ACC-CCC) </t>
  </si>
  <si>
    <t>coding (322/1476 nt)</t>
  </si>
  <si>
    <t>ATA</t>
  </si>
  <si>
    <t>CCC</t>
  </si>
  <si>
    <t>ATG</t>
  </si>
  <si>
    <t>ACC</t>
  </si>
  <si>
    <t>large deletion</t>
  </si>
  <si>
    <t>putative lipoprotein/putative hydrolase</t>
  </si>
  <si>
    <t>microcin-processing peptidase 1. Unknown type  peptidase. MEROPS family U62/hypothetical protein</t>
  </si>
  <si>
    <t>putative GGDEF domain signaling protein</t>
  </si>
  <si>
    <t>hybrid sensory histidine kinase in two-component  regulatory system with UvrY</t>
  </si>
  <si>
    <t>putative two-component system response regulator  nitrogen regulation protein NR(I)</t>
  </si>
  <si>
    <t>MC</t>
  </si>
  <si>
    <t>RA</t>
  </si>
  <si>
    <t>parA-pQBR0478</t>
  </si>
  <si>
    <t>PFLU0045 - / - PFLU0046</t>
  </si>
  <si>
    <t>PFLU0872 - / - PFLU0873</t>
  </si>
  <si>
    <t>PFLU3571 -</t>
  </si>
  <si>
    <t>PFLU3777 -</t>
  </si>
  <si>
    <t>PFLU4443 -</t>
  </si>
  <si>
    <t>[pQBR0001]–[pQBR0478]</t>
  </si>
  <si>
    <t>PFLU0045/PFLU0046</t>
  </si>
  <si>
    <t>PFLU0872/PFLU0873</t>
  </si>
  <si>
    <t>PFLU3571</t>
  </si>
  <si>
    <t>PFLU3777</t>
  </si>
  <si>
    <t>PFLU4443</t>
  </si>
  <si>
    <t>D425,094 bp</t>
  </si>
  <si>
    <t>+G</t>
  </si>
  <si>
    <t>+C</t>
  </si>
  <si>
    <t>G-A</t>
  </si>
  <si>
    <t>A-C</t>
  </si>
  <si>
    <t>(G)6-7</t>
  </si>
  <si>
    <t>large_deletion</t>
  </si>
  <si>
    <t>small_indel</t>
  </si>
  <si>
    <t>snp_nonsynonymous</t>
  </si>
  <si>
    <t>1</t>
  </si>
  <si>
    <t>45881</t>
  </si>
  <si>
    <t>985333</t>
  </si>
  <si>
    <t>3959631</t>
  </si>
  <si>
    <t>4173231</t>
  </si>
  <si>
    <t>4908233</t>
  </si>
  <si>
    <t>GATCTGCATCTGCAAAGGAGCCAGTCATGTCACCGAAGAAACGCACCCACAAGCCTGCGAAGGTCATTGTCATCGAGAACCAGAAGGGCGGCGTTGGCAAAACCACCATCGCTTACCATCTCAGCTGCTACCTGGCTGAGCAGGGGTACAAAACCTTAGCTATCGATCTAGACGGCCAAGGAAACCTCTCAAGCCGGTTCCTCGATCGATCCAAGCGAGTAGGTGGCTGCCGCTCCGTTCATCTTTTCAACGACACTGCGCCTGATCTCAAGCCTCTGGACACACCAGACGGCGTCGATTTGATCTATTCGATTGATCGCGATGTCGAGCTCTTCAACGTTGAGCGTATGGATTTCGACAAAGCCCTGATCAATTTCAACGAAAATCTTGACCCTATGCTGGATGCGTATGACTACATCGTCATGGATACGCCTCCAGCCCACGGCAACAAGATGTCTGCTGCAAGCATCACCAGCAATTACATCTTTGTTCCTGTTGAAATGGCTGCCTTCGCCGTAACAGGGGTCGAAAGTGTTCTTGAAACTCTGGCTGAGATTCAGCGCTATGTATCGGACCGGCTACAAGTGACCGGCGTCATTTGTAACCGGCTCCGTCCGGTTAACTCCCACACGGAAGCGTTGGCCGAGCTTAATGCTGCGGGCGTGAACATCCTGACAGCTCGTTTGGGGACAAACGGCGCAGTGGATGATGCGTTACGGGATGGAGTGCCTGTGTGGAAGAACAAAAGAACAGGTGCTCAACGAGAGACAGCCAAGAGCATGGTTTCTCTCATGCAGGAAATCTGCGGTTATGTGGGTGCTAAGATCCAACCGCCACAAGCTAAGGCTGTAGCGAAGCAATCAGGAGTTACAAAGTAATGGCCCGCGATCTTACCCGTCTTAAAGGCCTTTCCAGCGTTAATGCGCTGACAGAGGGAGCTCAGCAGGGAACTGTTCTCGAGCTGGACCCAAGTCAAATTCGCGTAGAAAAACAGGTCCGTAAAAAGTTTCGTAACATCGAAGAGTTGGCGCGATCGATGAAGGAGGAGCAGCAATCTCCGATCATCGTTTCACCTCTAGACAAAAACACTAACACTTATCTGCTTCAGAAAGGCGAGCGGCGGCTGCGTGCCGCGATGCTCATCGGAGAAGGTTTTAAAATCAAAGCTATCGTCGACCCGACGATTCGAACAAAGTCTAAATCCACAGCTAGCCAGTTGGCTGAGAATATTCAGCGTGAACCGCTTACCCCGATCGAAGTCGCAATCGCGCTAGTTGATTTACGCGAACAGATGAAGGAAGAGGGCAAGAAAGGCACCGGCCGTGAACTCGCAGATTATTGCAACAAGCCCGAATCGTGGGTTTCTAAACACCTGGCACTTGCTGACCTACCTGATGAGCTTGCCGCTCTCATTGATGATGAGATCACGTCTGATTCGGAATTGATTCAATCATTAGCCAAAATTTGTGAGCTTAAACCAGATCTATATTTACAACTGATCGATCAAGCACGGTCTGAAGGCGGCTTAAGCCGCTCTGAGGCCCGCGATCACTTAAAGGCAGCTAAAGGGGCGCCTGCGCCTAAACAACCATCCCAGCCCCCTCATGTAACATCTCAGATGAACCCACTAACAAAAGATCAAAGTGGGACTGAAGTTGAAGCCGGCGGGGTAGGGCAGGGTGGTATCGAAACATCCGATCCGCAAGCGCAACAGAGCGGCGAAGATAACCTTGCAAAAGGACAAAACGGCGGAGGAAGCCTCCCAAAGACTCCGCCACCAGCAACTACACCGTCAGAACCTGGAGCCGGCCACACTGAACTGAACCCTACACCACCAACGGCTAGGCAGCAGGCGAAGAAGCTCGGGAAAAGCGAAGTCCGTGAGATTCCAGCTGATCAGATGGTTATGCAGGTTCGGGTATGCACTGACAAGAAGCACTTCACCGGCGAGCTGCTTCTGAATGTGGTTTGCGGAAACCCTAACAAAGGCATGGTTTCGTATCTCGATGGAAGCAAGCAGCAAAAAGGTCTGTTTGACCTTGATCAGATCGAAATAATTACTATTGCTCAGCTAGCGTCGGGCGACTAAAAGATTTCGCATGCGAAAACATTTAAAGGGCTGCGGCCCTTTTTTTGTGCCTGATTTGGGACATGCCGTCCTTGATTCTAAATCTGCGCAAAAGTAGCCTGAAGGTGTTTTTAGTGATCTCCCTGTGCTTCGAGTATTTCTCAAGCGCTGATCACGGCCTGCTCCGACCTACGTTATTTCGTTGGTTTGTTTAGGTGGTCTGTCTGAGGTGCTACTTCTCCTCCGGCCTGACTAATCGTTTTTGCTTTGGCTTTTGCTTTTGCTTTTTTGCACTTGCTTCAGCTTCACAGCTTGCCTTTGACTTCTGGTCTCTCGGCTTCGCTGATCTGCTCTTTAAAAAGTCATTGTCTTCGGTTTTTCTCAGGATTGCTTCCTGCGACTTGTCGTTTGGTGTTTACACATCCATCCGTCACCTCGCTCATTGCCCATCTGTGCTTTCACTTGCATGTGGTCGGTCTGCTTGGATTTTGACGTTTGTGTGTGTGTCCTTTCGCACTCACCATTCATCACTATCTTGTCGCAGTTCGCCGTCCCGATCTTAAAAACTATGACATCTCTGATGCAGTATCAAATCTCCTCAGAGAGATGTGTTTCGACTACCTTATCGTTTGTCGATACTGAAAACCTCAGGACTATGCCACCGTGTTCGCCGCTGCTCTTTGCTGGTTATCAGCTCTTGATGCGCAGTTCATAGTCGTGTATTTCGCCCGCACCACACTTCGTGATGTAGGTTTAGAGCGTTTTCTTTGCATCTATGACTTTGTCTGGGTACCCCTCGTACAGCTTTTCTCAAGGCTGTAGGAGCGGTACCCAGGCGAAAGCAATCCCAACAGGCCCTGGCGTTCGCGTCAGGGCTTTTTGCGTTTCTGGTACATCGTGTCCTTGAATACGAGTTCCGACAGCTTTAGCGTCATAGGTGATCTTTTTGCCAGTTTTTCGCATGCGCATTTCGCATCGAACTCTGTCGAAGGTTCCTCGTACAGCTATTTGCTGCGCTAGGGCTCTTTAAAAATCCGTATTCACGTAACACACACCCTCAAGGGCACGCCTAATGCCCCTTGGGACATGGCTGCCTCATTTTTCAAGGAGATACAGCCATGTCAGATAGTCAAAAACGTCTTCCTTTGAAGGACGAGGTTGCCGATATTGTTAAGCACGCTGGTGGTTGGTTAAACGTCATCGAACGTGTAGCCCCTATCCTCGCGCCCGCAATTCGACATCATGGTCACGGCGTAGATTGTCCTTTCCCAGAGCGTCATCGGGAAGGCGGCGGTCGTGACTCCTTCAGGTTTTCCGAAAAGGCGGACCATGAAGGCCGGGCCATTTGCTCCTGCAACCAGGACGGATGGAGTCAGTTTGATCTGCTTATTCAAGCAGGTGTTGGCAGTAATTTTGTCGATGTCTGTAAAGAGATTAAGCGGGCGTTTGGTGGCGGTAGTGAGGCGTATAAGGCTAAAGAAGCTCCGGCTCCTAAGCGTCAGCGTCCTCGTTCAACTGCTGAAGACAATGCAATTAAGGCGGCTTCGATGAAACAGATTGTCAAGGATCTGCTTCCGCTTGGTCATCCTGATGCTGCAGTCGGACGGTTGTACTTCCGTCGCCGCGGAATCCCACTCAACAAAGCCATTGGCGATGTTAAATTCCATCCAGCTCTTCCGTACTACCGCACTCGTGTGGAGAACAAAGTCCGGATCAAGGAACTGGTAGGAAGGTTCCCGGCGATCGTGTCTGCATTTCGTAATGGGCAGGGTAGGGTGATGAACCTTCATCGCATCTTCCTCACTCAGGACGGATTCAAGCTTGATCACCCCCTGGTTTCGAAGCCTAAGAAGGTTTGCTCAGGTTTGGACAACTGGTCGAAGACACCCGTTGCTATTGCCACCGTCCCAGAGTGCAGAACCTTGCACATATGTGAAGGTGTCGAAAAAGGATGGGCGCTTCATCTGGTTACGGGTGAAAGCGTACGGGCTGCTAATAGCTGCACGTCTTTGCCTGGTCTCTACGTCAACCGTGATGAGTTTGACGACGTTGTGCTTTGGGCCGATCACGACCCTTACAACGAAGTTAGCGAAAAGCATGGTGCAGGTCAGACCTACATGTACAAGCTCTTCATCGAGCTGATGCGTGCAGGCTTTCGCGTATGTCTCATGATCCCCGATACGAACCCCACCAAGGAAGCGAAAGGTCCTGACTGGGAGGACATCGCGGTCAATGAGAAGGTGCTGGAGATGCCCCTGACTGAGCGTTTTGACTACCTGCGTACCCGTGCTCTCGAAGGCGGTGTGTTTACACCTACAGGCCACGTTAAGAAGATCTCGAAAGAGACCTTTTTGGCTGAGGCTAAAGTGGCGTGACTACAAAACAACCCTCTGGCCAGCTATTGCTGCCAGAGGGTTTTTTTATGCTGTCATTTTGGCTTGACGGCCGATCAGAGGTGAGTCAGCATTAACCCGTCCTACTAGCCCTCCTCGAGAGCTAACCTGATCTACGTCGTAGCATTTCTATGAGGTTTTTCAGGGTGTGATTCAAGTCATGCTAATTCTTGGCTTGTTGAGCACAGACATTGCTGGAACCATTTTGGACCCGTCTTTTGACGTTTCCATATTCGAGGTACTAGGCATTTCCTGCTGCGTTCGCGCTTCAGTAGATTTGTCCCAGGATTTTGTATCTCTGCCATCTCAGCGCTTTCTTGCTCTGATAATGGCTCCTCCGGCTTCATGCCAACTCCCCTGCACGGGTAATCTCTATGAGCTTATTCCTGGTGCAGTCAGGGATATAGGAGGTTCTTCATGTCGAACGAAGTTGAACTCGTGAGTGTCCCTCCAATTTGGAGGACACCTTCAGGCGATTCATTTGAGCAAGCGAAAGCACGCTTTTTGTCGCACGAACACGAAGGTAATTTTGATTTGAAGGATGAAAAGGAAGAGTCTGACGATTCTCCTTTTTAACTAAATATTATTTCCCTCAAGGGCACTCACACTGCCCTTGGGTTAGTCGTGTGCGCCGTAAATAGGTGAGAGCATGACTGCATATCTTAATCCGACATATATTTTCAACCCTGTCTCTGATGACTTTGTTGTTGATATGTCACCTACGCAGATTTTGAAATCTCAGGTCTGCCAACGTTCACTTGGCTATTACCGAGCTCGTATAAAACCAATGGCTACACCTTTGAATCTTGTGTTTGGTTCTGCCTTGCACTGGGTAATAGAAGGTTATATCAAAGGTTATATCGACCGCGATCAAATGGGAAAGCACTTCTCAGATGAGTTTTTCCGTTTGTCTATGTCAGGCTTAATCAGCATGGCAAAGTCAAAGACGCGCGAGGTTAACGAAGCAATCGGCAAGCGTCTAGCAGATCAGTTCCCATCGTTTTTCGAGAATCTGGGTCTTCGACCTTTGATCATTGAGGGAGCTTTTCGGCTAAGGATTTCACACAATACCTACATCAACCTGGTCATCGACTTTGTTGGTGTTGCGGAAAGGGACATCATTTTCAATGGTGTTCTTATCGCATCTAAAGGGGATACAGTCATTCTTGACTGGAAAACGGCAGCTACTAAGGAAGGCGCTTTATTTGCAGGCATCGCTTTGCAACTGACGTTTTACTGGGAAGCTGTACGTTTAGCGTGTGAGTCTCTTGGGATTAAGGAACCGACAGCGTGTGGTTTTGCCTCAGGGCTAAAGCCGAGTATGTCAAAACCTGATTCCGAGTCTCTTGTAAAAGCCATGTGGCAGCCAGTGCAATGGACCAAGCGTACACGTAGTGATGTTGAAGAAGCATTCGACTACGCTCGTGTAGTTGCTGGCCGTATTAGACGTGGTGAGTTTCATCGAACGTCTGGTGCTGCTTACAACTCTCCCTGTGATAGTCAAACTCGTTGTGATTTCGCTGGGCTGTGTCTGGAAGGTTCAAAGCGTGGCTACAGAATACCAGGTGGGCTAACAATTGCTGATCTGGTCTAAATCATCCTACCTAGTGGGGCACAACTGCCCCCAGGGTAATGCTGCCCTTCGGAGTGACAAATGAAAGAGTCAGTTCGTATGGAGCGGTATGCTCAACGTGCCGTCGATAAGCGCCGTAAAGAGGAAGACTCTAACCGCAAGATTGGTCAGTTTGTCTTGATCAAATATCTTGCGCAAGGTGATCATCTTTGTGAGGCACTGAAAAAGATGAGCCAAATGGAGCGGCAAATGTACATATCCCAACACACCGAACTGATCGAAAGTTCAGACGGTGCGGAAGGGATCAACGTGGTTTGGTGTCCCAATTCACAGGTTTTGACCCATAGACTCCTATCATCCGAACTTCGGAAGGAGTTCGAAGGACAGCATTACCTTAGTTCTTGGGTTCGTAAGGTAGGTCCTCATCAGTATGAAGCGCTACGCACTACATTGCGTGACAGACTGGAGAGACGAGTTGCCGTGCGTCAGCATCAAAAGAATCAACTTGCTATAGACTTCATTGAAGCTAATGTCGGTTAAATAGTTTTCCATCAGACGATGGGCTAAATCCAGCCCTCGGGCCGGAAGTAAATACTTCCGGCGGGACGCCCCGGGAGTGTTATCAACTAACGCGCGACGGCGTCACTGGAGGTACTGATGTCATACATCAAAAACCTGATGCTGGCAATTGTGTCAGCTATCATGGGTACTGTCTCTGCCTCCTTGTTTGAAGGGTGGACTGTTAAGGAACAGAAGATTGTTTTTCTGATTTCGGTACTGATGGTCGCAGTAATGCTGACCAAGTCTTCAACTTCCTCAAAGGAGAAGAGCAGAAAAATGAAATTGCAGCAGCGGAGAGCGCGTAAGCGTAAGTCCCTACGCGGCAAGAAAAGAAAAGGTCATGGCCCTTAAGTGTAATGGTGAGATGAAAACTTTCATTAACTCACTTAAGGAACTGACCATGTCTTCCACAGCAATCATAGCGGTATTGATCATGGCTTTTTTAGTATGGTTACGTTGCGATCACTGCGAAGCAAACGGAAAGCGTTTTATTCCGTTCAGACACACCCCTCGTAACTGAGGGAGCTGCAAGGATTCACCGCCCAGGGGCCCTAACAATCCCCTTTGGGTTGTTAGGTTTTGGGAGGGCGCAGCACTCTATAAAAACAAAATCTAATAATAATGGTGAATATATGTTTTATCAAAACTGCAAAAATCAACAAACTCGTTTATCAGGATTTCAGAAAGGGCTCGCTCCTATGAAAGCACTGATTAAAATCTATCATCAGTACCGCTTGGTCCTGGTCTTCGTGCTTCTTGCATCGACGATCACTTCTGAGCCACCTATGAGGCACTGGTTAGTTGTACCTACATTCGTGTCGGTATGGCTGGCTAAGGTTTTCAAATGGGGGGTGACTGGTTTTACGCTCTATATCCTCTTTTTCAACGGTATCCATCTACCTTGGTGGCTTTCAGTCGCTAGCGTGATGACCGGTGAAATTCTCTCGATAGCTGTCGCAGCTGCAGAGATGGAAATGAAGCACTACGGGTATCTAAACAGCTAACGCTGTCTGGTCGTGAAAACGTCCGGCACAGCTTTGCTGTTGCCGGGCGTCGGCAATTCCACGCCCGGTCTGCAGACGGGCGTTTTTTTTAATCTCCCGTCTGCAGCGGGTAGGAGAGTTTTGCAATGAACAACATGAATTTTCGCGGTGACCTCGTATGGTTTATCGCCCTCGCTAACGATCTAGTCACTCCTTGGGAGGCTGGCCGCCAGGCTGCTAACCTCAAAGAGGGCTTCACCAGCAACCCTTTTGAGACAAACACTTTCAACCATGCTGAATGGGCGAAAGGTTTTGCTCATGGGGTGTCGCATGACGCTCCGGCGGTGTCGCAATCCATCAATGCTTCAGTTGTAGTTTCACTACCTCTGATGGAAGTGCAGCACCTACCTGATAGGGCCTTCTGGGCCGAAGCTAACCGATTATCTGTCGGTGGAATGTCTGAGTTCGCACTTGCTGCGCGCTTGGGTGTTTCTCGGGATCAGTTAAGCGCTGGAATGATCCTTCATCACTTCTGGGATGAGGATGCGATTCCTTTGGGAATTCGCGAAGCGGGGTAACCCTTGCATTAGGGCTGGATAAAGCATCCGGCCTTGCCGGATGTTTTAAACATTCGACCGTGTGTGCTTTCGCATGCATTTAGTAGGTAAGGGAAATAAATATGTGGCTGATTAAAGTATGGGATGGGAATTCGAATTGTGAGTATCACCGAAAGGGATCTTACGATGAAGTGACCACTCAGCTTCGTCATTTACCACCAAGTTATATCTGGTCTGCTCAACCAGTCTGAGTAAATCTCAGACGGTTAGCTCGTTGGCATTTCGCCTGGATTTTGAATCCCGGCGACTGCCGGCGAGGAACCAAAATGTCTATATCTGCCGAATGGGTACCAGGTTTTACTGGTATCGCTACCGAAACGTTGCTGAACGTTCGTCGCGCTTCCACGGGCTGCAGGATCTCGAAAGTTGAGTTCCAGCAGTACCTTGAAGAGGTTGCTATGTACACCGGCACGCAGCTGAGCATGAACGGCAACGTTCTTACGCTGAAGCTGAAATGGATGGGTCAACTTCACTCCTTCGATCTCACTGAGATTGAAGGTGGCGACTACTCATGCCCGGTCCAATTGGGTGTGGGTACACATCTCATTCTTCTGTAATTCGGACGCCCTATCCGGGCGTCCTTTCTCCTAGTGATCTGGATCAAACCTCCAGCTCACGCTGGGTGTTTGCTCGAGTTCACTACTCGATTCGCACCCGGCTCCGGCCCCGGGTGTTACTTAAAGATTCCCCGTGGTCCGGCGGGTGAGAGGCTTTTAAAATGACTAACGTAACTAACGCTGTAACCAACACCGTAGCTGCTCGCACTGTTGCTGATATCGAAGCGATGCACCGTGAATCCCTGGCTTCGCAGCCGGTTAAAATGGTCATGGCTCACGAGCTTTTTGGCTTCTCTGAGGAACTCAAGGGAGTAGGGCAACTGCCTGTCTTCGTTGGGGACCATCCTCTAGTGCCGAAGGGTAACGATGATCATGTCTTCAACAAGAGCCTGGTTCGCCGGATCCTGTTGAGCATGAAGGGTGGCGATACCAGCTTTATGCTGGTAGGTGACAAAGGGACAGGTAAATCCTCCTTGGTTACACAGATGCACAATCGCCTGAACAAGCCGATGATCGCTATCACTGGCAGCAATGGCATCGACGACACTCACTTGCTTGGTTGCAAAACCATCAAGGGTGGTGACGTTGAAGAGTTCGATGGTGTTTTGAGCTATGCGTATCGCACTGGCTTGACATGCCTCATCGACGAGATCTGCACACTGCGTCCCGGTGTTATGGTTGGTGTCAACGACATCCTTCAAGGTGACGGGGTAATCAACCTGAAACACCACGGTATTGATCCTACGCTCAACCCACGTGATCTTTTGAACGTGGACGGCGGGATGACTATCGTTAAACACCCAATGTTCCGGTTGTTCGCGACCGATAACACTGGTGGTAAGCAGCAGAGCGATGCCCGGTTCGCCGGTGTCAACGCTCAGAACGCTGCTGTTCGTAGTCGCATGACCAGCTTCAAGGTGGGCTTCATGACACCTGAAGAGGAAATGAAAGCCCTCAAAGGTGCTGCAGATGCCTACGCTGCCAAGCGTGAACTGACCCCAATGGATGACATGTTCATCCATCAACTCGTAGAGTTCGCTTTCCGTTTTCGTAAAGCGTTCGCCATGGAAGAAGCCTGCGACAATATCTCGTTCCGCGAGATTCAGCGTTGGGCTTACAAGTGGATGATGTACGGCGATACTGATGAGTCCTTCGTGGATTCTATCTACACCAATCTTGAAGAAACCGACCGAGTGCTGGCTATTGAGTTGTTCAAGTCAACATTCAGCCGCGACCTGATTTTGCCGGAAGAGCATGCTTATTCGGTTACGTCGATCGCGGACGATTTCATCACCAAAAGTGTAGCTGCCTCAAAAGCAGCAGCCGCCTAACCAAAGGAGTTCGCCATGTTTTACGTTGTGAACCCCAATGGAAGTTTCCTGGCCGGCTTCCTGCCGGCTGGGACGCGCGAAAGCATCATGTTCGAGGGTCAAATGGTTCAAGGCGAACCTAAGATCACTAAGCGTTTGGAGGGAGCTGCAAGCAGCTCTCACGATGCATGGGAATTTATGTGCGAGATGGTTTCTGAGGCGAGAGCTGACGGTTATCTCGACACTGCATTCACTGCCAGCAAATTGCAGGTGCCAGCAGATCTTCACCATGAGGAATTCCCTCTGGTGTTGAGAGGCTTTTACGCACGTGTGAAGACTATGGCCAAAGATCAGTTCGCAGCCGGGCTTGCCAGGTTGCGGGCAGTTCATGAGGTCTTGTCACATGCTGATGTCCAGCTACAGAGCTATGACGATGACAAATTTGTTGAGATGCGCCTTGGGGCTCAAATCATCAGGTTTGGATTTGTGCCTGAACGGTTATGGGAAATCATGACCACGAAGGCGAAGGAGCTTTGCGAGAACCGCGGAATGCTGGATGACAATTACCTTCTCCCTGATGGGCGTGGGTTGTTGCATCTGCGCACTCGCGAAACCGTTCTTGATGTGTACGTCCGAGCATTTCTGCAAGGGGCCATCAAGGCGGGCGCGGTGATCGAGCTTACATCTGATCAGAACTGGCGCTTTCTCGAATCGAATCCGTTCATTGCCGCTGATGTGAAACATCTTCAGTGGTATCAGGATCACCCTGAAGTTCTCAGCAGTGTTCTCAAGCTAGACCAAACGATCCCTGTACAGGCGACGAAAGTCTTCAGTGCAGTAGATTTTTATTGTTGAAAATGCGGTCCTCAATGGACCGCACCTCTTTAGTGAGTTGGACCAAAATCCCAGCTCACGCCGGGTTTTTGTTCGAGTTCACTGAGCTCACACGACCCGGCACCGTGCCCGGGTTGAAACCAAATTTGTTCCTGTGCACGGCAGGTAAGAGGCTCCAAATATGAAAGCATTGATGAAAGCAATCACTCGCGTTGACGCTGCTCTGGATTTGTTCTGGATTGGCATCGTTCTGCGTACTTATCACGAAGCGCAGGCCGCACGTTTTAGCCGTTTGGCTGAGCGTCTGGCCCTTGCAGCAGTTGAGCACCCGCGGATTGACTACGTGAGCCACCAGGCTCTCCGTCACAAGCTGGAAGCTGATTTGCTGCAGGGTAAGGTTTAACAGTTTTACGGGCTGCCCTAACGGGCGGCCTCTTGCTCTGAGAGTTGAAATCCAGCTCTGGCTGGGTGTTTGTCGAGTTCTTCGAACTCAACGTCACCCGGCTCCGGCCCCGGGTGTAGATCTTTTATGCCCCGAGGTCCGGCGGGTGCGAGGCAACACCATGAAACTGTTCAAAACCGTAGCGCAGGCTGTTTCCAAATTCGTGATGATCCGTTACCACCGCCGCATGGCTCTGGCATACCGGAAGCTGGCTTCTCATCACGCCGATCTTGTCATTCACACGCAACACCGCGTTCCCACAGCTTCTATCGCGAAGCTGCGTGGCAACGCAGTGCTGCACGATCAGAAAGCTAAAGCAATCCGAATCGGAGAATGACCATGTCTGCAATGATGAACTTCAGCAAAAATGCAATCACTCAAGGCTGGATCTCGTTCTTTCGGGTCTTGGCTTCAAACTCGGGGATCGAGTTCGTCTTTGGTAAGGATGAGCAACCCCGTACGGACGGTCGACGTGTCTACCTTCCAAGCCTGCCTATGAACCTGACTAAAGATGATCTTGACCTTACGAAAGCCTTTGGCTTCCACGAGGTTGGGCACATCCAATTCTCTGATGTGGTTTTCTTCCAGGCATTTGCTGCGAAGCATGGCGATTTCGCCCGCTTCCTGCTCAATGCATTGGACGACGTCTACATGGAGTACAAACAAGCACAAGCGACCCGAGAAGCCGAAATCTATTTCCGGCGTAAGGCGAGCATCCTGTTTGAACGCAAGCGATTCCGTGACGGCAGCAATTCTGTTGCTGAAGCGGTTGCCTGCTATTCCCTTTGCTACTTACGTACCGATCGGTGGAGTGAGTATCGTGACCCGTTCGCGGTAATCGAGGCTAACTTCAATAAGCACTTCGGTGCTCATGCTGATCACGTTCGTGGCAATCTCAATGAAATTCTGATCAACGAATTCCCAAATGTGCAATCAACTCAAGATGCTGGCAGCTTGACGCTGCGGATCATTGCGATGCTGAAAGCGCTTGGTGAAGATGAAGAGAAGAAGGATGAGGGTCAACCTGAGGAGTCGAAGGGAGGTGAGCAATCATCACCTGCTGACGATTCAGGTTCGAATGGGGAGCCCAAACAGGACGGTGGCACTGAAGGTACCACTGGCGATTTGGAACCTGAGGATCCATCTGAACCAAGCAAAGACGGCGGCCAGGACCCAAAACAGTCTCAGGACAGTGATGGTGCTGACAGCGGGAAAGGCAATGGTGATGAGCAGTCCCCAGGTAACGGCGCTACTGGGCCTGATGGCCAAACTGGTGCACAGGCTGGTACAACTGATGGTAATGCGGGTCAAACCGGCGGTTCAGAGGCGGCTGATGGTCGCTCCCTGAAATCAATCGTTGACGAGATTCTCAATACCACTGGCCTCGGCGACAAAGAAGTATTTGACGACGGTGACGCCGTCAAGTCTGTCTCCAAGTCTGTACAAAGCGGTACCAACCCTGACTACAAAGGCCAATCGCTGGCTCCTGATTGCGTCATTGACGGCAAACTGGATCAAGCACCAGGTAAAGCAGGTAAGGGCTTCGGTGGAGGCGCTGGCAACAAGGAGAAGGTCGACGGGATGACGGTATGCCCCGAAGACATTTCTGAGGCCCGCGATATGGAAAAGCGTTTGGGGCGTAGGTCTCAAGTGCTAGCTAGTAAGCTGAAAGGCTTACTGATGCAACAGCAGGAAGCAGAGTCGTTTACGACTACTCGCGGTCAGCTGGGGCAAAACCATCTCTACCGTGTAGGCCTGGGCGATGTTCGCGTTTTCACTCAAAGTGAGGAAGCTCAACGTCCTACTACCGCAATCTCAATTGTTGTCGACCTATCCAGCTCTACTCAGGATAAAGCCGATAAAGATTTCGCCAAAGGTGAGAAGGACCAGTTTGAGGCCGCTGAGGCTCCAAGCACTCTTCGTTCGATCCTTGAATCCGTGATGCTCCTTGAGAAGGTCTTCGACCAGATCGGTTGCCCTCGCGAGATTCTTGGGTTCGCACCTAAAGGCGGCGAGCTGATTTCTATGGCTCGCTGCTTCGGCGATTCCTCTAAAACTGCAATCAACCGCATTGGCGGACTCAGGAAAGTGGCGGGCGGCGGTCACACCCCTATTGGAGAGGCTGTATTCCATGCAGGGCGTCGACTGGTGTGCCACGAAGCCAACCGTAAGGTGATGTTTGTCCTCACGGATGGTGCCCCTGGCAACGTTGCCAAGGCTGTTGAAATGACCCGCTTCTGCGAAAGCAGTGGTGTTCGTGTGGTGTATCTGGTCATTGGTGAAAAGGTCCGTACAGACTGGCTCACTGAGGCTCGTATCCCATATGCAGTAGCAGCTTCGAGTGTTGAGGTAACACCTGTTCTACTGGCTGAAGCCAGAAAACTGTTGATGTAACAATCACTGTACCCACCTGGGTATTCCGAGGTCTTGCCTCAGAACGCCCGGGTAGCCCTGGGCGTTTTTCATAAATGCCCCAACTAGGGTGCGAGGAAGTTATGTCCGGTCTAATCAACTACGACTACGTCGAAGTAGCAATTTCGGCGTTCAATGATCACGTTTTAGAGCCCGGTGAAATCTCTCTGGAAACAGTAGAGGGTCACGGCTACTCAGCTGGTTTCCATGGTTATCCATGGGGTGCACCGGACGTGATTAAAACCACTCCTGTTCTGCTGAAAGGCTGGAATGCTGGGTGGAAAGCCGCTTGTGAGCGCGATCAAAAGGAAGAAGCAGCTAAGCGTCTCGCTGAGAAATCCGCGAAGTGAAGCTGAAGGCTCTCTAGAGCCTTATCTCAACCAGGACGGCCTTCGGGCAGACCTAGCTGGGTGATTTTCGAGACATCGATCTCGATTCCACCTGGCCCCGTGACCAGGTGTTTGAAAACCAAATACCCCGACACGGCGGGAGTGAGATCCATCATGGACCTAGTAGATACCGCTGTAAGCGCATTAACGAACATAGCTCCTAACGGTGGCGCGCCTGATGAAAAGGCCGCTATCTGTGCAGCGTGCAATGCTGGATTCAATGCCCCTCCGGGAGCACTGACCCCACCTGAGTTCGAGCGATTCCCTCTCCTCACCGAGTGGTTCTCGATCGGACTTAACGCACAGGCTCGCTTTAGTCATACCGTTAAACCTGACGAATTCGGCTTCGGCCAATAAGTCAGGGAGGCCCGATATCGGGCCTCTTCTCCTCCTAGTGAGCTGGATCAAACATCCGGCTTACGCCGGGTGTTTGCTCGAGTTTATTGCTCGATACACACCCGGCTCCGGCCCCGGGTGTTAATTAAATTTGCCCCGTGGTCCGGCGGGTGCGAGAGAAATACCATGACTATTGCAAACGTAAACAGCTCTGTTCAGATCGTTGCTCAAACTGCTGAAACTGAGGTTGCTGTTCTAAATCATCAAATCAAGTGCATTTCTGAAGATCGTCAGATCGACATGAAAGACATTGACGTTGTGGTTGGAGAGCTGCCGAAGGAGGCACGTAAACTGCTCTGTGAGAAAATCTTCCCTAAGGACTTTCTGCGTCCATACCACCGCATTCGCGAACAAGCGGAAGAGGTGCTGGACAAGCTCGGCTCCATCAAAACTGATCTCGGCGGTATTAACACCATCGCTTCGGCAGTTGAGAAGGCAGAAGAACTTGATGCATTGGAAGTTAAATGGGATGAGCTGTTGGCAACTGATGAGGCGCGCTACACCGACATGTGCCAAAAGCACTTGCTCGAATTGGGTGCCAAAGCAATTAAAGGTGGCGCAGATCAACTCACTGTCTCGAAACTGATGGCAGCACTGGTCAAGCGTCAACCAACGTGGGAGGAAGTAGCTAAGAACCTCACCTTTGCGTACAGCGTTCACATTATCCAGCTGGACGATGCGAACTTTAATACCAAGCTTTACAAGGCCCAGCGCGACAGCGTTGTGGCTCTTCGTGAAGGGGTGATGGGTGCCTGCGTTCAGCATGTTTGTGCTGAAGCGTATGCAATTTGGAAGCTTGTAGACAGTAAGGATCGGACCACTAGCACTGGCGAGATCAAATTGAACCCTCGCACGATTCGTCGTGCTAAAGCGATGACTGAAAAGCTGGTTCCGCTGGCCTTCATTCATCCGCTGATCAAGCCGCTCCACGACGCCCTTTCGGCTGAGTTGGAAAAGCTGCCTGAGTCTGGGTTCATGAGTGCTCCTGAGTTCACCAACTTTGAACAGTGCCTGCTTGCATTACGTGACCAACGGAAAGTCGTTGATCACCTGACCAAAGGCTTGCCATTGATCTCTGTTGTGAGTACAGCGCAGCAAACCTTGTTGGGTGCCTCGGCTCCCCAGGGCAACACTGCAAGCGCTCCTGTCCAGGGCGATGTAGCTCAACAGCAAAATGTAGCGACCGCCCCCGCGGTTGCCTCGACAACAACTGAAGTCACTTCTGTGGCTGCTCCTGTTGAAGAAGCTGCGGCTCCAGCCGTAGCTGCACAAGCTGCTGATGTGAAGCTAGAGGAGGCGGTCCCGGCCGTTGAATCAAGCGTATCTGCCCAGCAAACCGCTAACCCCGGGTCGCTCGCTTTCTACTTCTAAATTACGAAACTTCCCACCCCTGACGGGCCACCACACCCGTTAGGGGAGTGGTGCGCCCAATTTGGAGCGCGCTATGCAAACTGATCTGTTCGGCGAAGTAATTCGCACACCATCTGTTAGAAAACAGCTCGAGCGAAAAACCACGACAACTAAGCTAGTTTTTGATCGCAAGGCATTGTGGTCGACATCTGGCTATCTCCCTGGTGCCGTTACGGTGGATAAGGAGAAAGCGGTTGAAGTATTGGCCACTTCGAATACCCGCTGTGACAACGCTACTATTGAACGATTGGAGAAGGCCTTGGGGCTTGAACCTCTTGTTAAAAATGGGCAGTGGCTGAATGACACATTCGGGTTTAAATATCGACGCGTCGGGAAGCCATTTAAAGGCGCTAAGTGCTTTGGGGAGAAGGGCAGTCTGTTTCGTGATCTGAATAGGCAACTCGTGCTGTCCTCCGCATGGTCGGCTATCGAACCTTTGTTCCATGGTCCATCGTGGTTGGTCAGCAACTCAATCACAGTTCTTGAAACGCGGTTGAGGATGATGGATGCCGATGAGGACCATCAATTCTGCCTTAAAGTTTTCTTACACGTGCTTGCACAACACGACTACATCGATAATTCCCGTACGGGCGATACCATTAGGTCTCTAACGAAGCGGGATCAGATGCGTGAGAAGCGCGCTAAGGAACGAGCTGAAAAAGGTCTACCTCCAATTGAAACCGTTCGGAAAGTCGGCAAAGTCGATGAGCCTCTTTTGGTCTCAGAAGAAATGTCAGATGAAGACGATTCGGATTTGGATTCGGAGGCAAAAGACCATCAAGAGCCTGAGCTCAATGCAGATCTCGCTGAGTTTGACGACGAAGCAGAGGAAGCTATTGCGAGTAAAGGCGGGAGAAGAAAACCGATATCTAAAGCTCTTATGGATGCTTTCGAGTCTGATGACTTCTCTTACGATTTTGACTAACTGATGTTCGAGGGGCGCTGCCGGCGTCCTCTCCATAATTCATTAGCCACCAAACGGTGTGCGAGCTGAGGTCCGGCCCTCAGTAGGAGAAAATCATGAAAGCAAATATCAAAGCTAAGCTGGTCCCAATGTTCGACGTAGCTGTGCTCAAGGCAGCAAAATTCCTCTGGTTGGTCATGAAGGTCTTTGACCCACGTCCACTTCAGACGCACTTTGCTGCTCGTAAGCCGGTTCAAAACATTGAGGTCACGCATTGCTTCTCACTACGCGGTGCTGATGCTGAGTTAAGTATTGCTCGGCTCTCAAACATGCACATTGGTAGTAGCACTGGGAAAGGGCGTACTGGATTGGTCAGCCGTAAAGGTCTGATCAAGATCTACAACGCTGAGAACGGTAAGTTCTTGATGATCCGAGCCCAGGGCGTACCGACCATAGCTGGTGAAAAGCAGCTGACCAAAGACTCTATTGCGTTGAACTATGACGCGAAAAAGGCTTTGGGTATTCCTAAAAACCAGGAGACCGAACTCAAGCTGTTTGTTGGCCCCGCCAACCTCGGTGACCAGGAATTTTATCATATGTATCAAGACGTTGATGCTTCTAGCCGTACGGCTCGGGCACTCGGTTGGTACTTAGCTATCGGGGGCGTTGTGTACGGCATTTTTCAGATGGCCTTGAGCTTTCTTGAGGCTGCCGTGGCTGCGCTGTTCTAACTGATTGGTGACCCGCTTCTTCCGACTGACGGAAGGGGCGGGCGTCACCTCCAAGCATCTTCCTCTGGAGGTTGATTGGAGGTGGCGCCCGCCCCAGAAATCAGACGATGAGGTGTCACGATGTACGATCACGTTAGCGACAATTCCCCCCAGTTTGTTACAGACTTAGGCTTTTCGTTCGAGGGCCATTTTCGCTACGGCGCAGAGTGCATTCTTGCTCGGCCTGAGGCACCCAAGCTTTACTTCCAAGACTCCCTGCCGCTTGAATTCGTTCGCGATACCATGGAGAAATGGAATATTGAGCTGCACGGGTACCATCCAGGTACTGGGTACTATGCCTTCAGCCAAGAAGACGAGATGGCCAACCCTGGGTACCACGTACTGGTACTCTTTGCGGACATCAGTTTCTGTAACTCATTTATGGGCAACGTCGAGAACGAGACCCTACCGCCGATACTTGGCGGTTCGATGCTCCAGTATTCAAGCAAGTGAGCCTACTTCCTCGCTTGCTTCTGCTGGCGCAACCTCATCCGGCGTGCGTGTACCTGGACACGCACCGAGGGCCGAGCAGTCGGCCCTTACGCCTCCTGTATTTTCCCTACCCCATTTTGACTAGCGATCTTAGGACCTCACCGGCAGCATAGGTGACCGCCCATACTGAGAAGCCGCTTGCCAATGTCTAACAGAGAGTTTTTCAAGATCATGTGGACCGAGGATGCCTCTGACCGCAGCATTGATCTCGACCATTTCTCCCTCTCGTACACTTACATCCGTGACTGGTTCACCGGCAACATTTTCGACTGGATCGTCGATTACTCTCACCTCTTGATTTACCTATCCTTTGCTCTATCGATAACCATGATTTTTCGTCGGACACTGAACGCCAAAAGCGGACTCGGTGCGCTTTTTGTCGTCTTGCTTTTATGGCATCAGGGTGAAAACTACACGCTTGCCCATTTGATTTTTGGACCATCAGTAAACCCACAGTTCCTCAATCTCGCGCTGGCTGCTGTCTCACTACTCGGCGTCGGCGTTACGGTGGTTGTGAAGCAATGGCGCACGCTTGATCGGATCATGATTTTCAGTGCTCAATGCACCGTGGTAGCGACAACGCTTTTGTTCCACATGCTGCTTGTGCAGACAATTCTGCCAGGCTGGAATTTCAGCATTGCCTGGGGCAATGTTGCGGCAGTAGCGGTGCCCTCTGAGATGGATCGGGTCTGTGTCGAAAGTAGTCTAGTTTGCTGGCAAGGCGATACCTTTGAGCCGTCAGCATTCAATCCCTACATTCGGGATCAAGTCAGGGCGCGCATTGAGATGCTTAAGTCAGAACCGATAGCAGAGCTGGGTACGACTTTTGGCTCCGACAATGATCTTGTATCTAATGGAACGATGGCGGTGCTTGTGTACAAGAAGGGCAGCCATTTCTGGGTGATCGGTGACAGTCGATATGGTGTCCGCGCCCATACCGTTATTTTGAGGTCCTTCTACATCCTTTGTGCAGCAGCACACTCGGTATGGCTTTTCGGGGCGCTTGGGCTTCTGTGGTTCCACAAGCGCCGCTTCGCGAGGAGGAGGTCTTTTGCTGATTGACTTCGAGACAGTCCATCGAACTTACCTGAAGGGTTCAATGGATGAGGCCGGTTGGAGTTTTAACCCTGTAAACCCCGCAAAGCCTAGAACAGGTAGACATCTGAGCACCTACCAGGTTTTCAGTAATGCGGGGCTTGGAGTTGCCCTCTACTTGAGGAACGATTTCGAGGCGGGCCGTGCAATTAAGGTTCACGTTGGGTTGAAGCTTGTGTTCAGTCGGAAGGTTAAGGGCACGTTTCTTTTGCAAGATGATATGCAAAAAATCTCCTTAACTCTCGACATGGGTGGAGTGAGATCACTCTATGCATGGTTAGCCGGCGATACCCCCAATTTCACCTATGAGATTATTCGGCCGGGTGCTCCCAAGAAACGGGTGACAGGCTTTGAGACAGACCTTGAATTCCCACTTAGCATACGTGCCTTCGAAAATGACTCGGATGGTAGTGCTAGGTCTATTTTGGTTGGGCTATCCGACACCGACATTTTCCATCTGCAGCTGCACTGCCTGGGGCTAGCCAAGCTGCTTTATCCATCATTGAGTGATACTGCTCTTCTAGCCCACATGAAGCCTCGCATGAGCACCCCAACTTCATGCACCGCGACCACTGGCACACCATCCCTGGTCAATGTGGTTCCCGAACCAACTGAGTTCCCCACAGAGCCTCCTTTGGGCTCTATTCCTGCCAATGGTGAGTGTCTCCTAGAGGTCGACATTGAGAAGGCCAAGAAGGCCGTTTTCGCAGTTGGAAAGAATAGATGGCCACGCAAAGACATCGGTACGATCGAGCACATTCAGAATGGTCCAGTCGATGCCATGGATCGTTTTGTTAAAGCCGGCAACGTTGGTGACTTCACTGAGTGGGACAAGATTTACGGCTTGCTTCACCCCTCGACCAGGTGACTTCTCCAAAATGGGGCAGTCCAGTCCCACTATTGGGGTATGAACGAGAATCTGAAATTCCCACTGATTTATCAGCACAACGCTGAGTACGCCCGGGAGATACATGCGGCCAAAGAGGTTAGTCGGCTTTTGCAGAAGGTTGGCTTTCCTGGTGAGGACGTGTGGATCGATCTCCGGTTCGACTACTCATTGAGCGACCACTCCTCATCCAACCTAGACGTCATGCTGATACGGGGGCAGCCTCACGGTATCGTGAAGCTCAACCTGCAGGCCTTATTCTTGATGCAGGACTTCGAGGTGATGATCAGAGAGGTTATCCCCCATGAGCTAGCTCACGTCTTACATGGTGTGAAGTCCAAGGTTGATGGCGTCGAAATTCAGAAACCACATGACGAGGCTTGGAGCGACATCTTCATCGACCTCGTAGGTGGTTTCGATCAGGACATTGAGCCATTGGCCAAGGTTCGGGGTGAGTTTGATGATCGAGCAGTGCGGTTGAGCAAGAGCGGCATCCTGGTTGAGTGTGAATGCGGGGATGATGAGTCAATCGATGTCATTGCCGACACCCCAGGCAATTCGGCCAAATTGCGTAACGAAGAGCTGAAGTGCACCACCTGCAAGTTTCCCTACGTCCGGTTTCAGGGCGATTCAATTCCGCAGCGCATCGCCGCTGACCTAAAATTCTTAGAGAAAATCAAATGCATCAAGCTTCAGCACACGCACCTTCAGCGTTAGCACAAGGCGTATCTCGCGGGAGTGGGTTGGACCATTTCGTAGACATCCATATCGGTGTGGACGCGAAGACTGGCGAACCCAAAATATGGTCGTATCCGTCGGTCACCAATTTCAACATCATTTTCCTTGGGGGGTCGGGTGCCGGTAAGACGCATACGATCCATCACATGGCAGCAAATGTGTATGTGCGAGGTACGACCCTACACGTTATCGACATTAAGGGTGACTTCGCGCATTCGAACTTTGAGGCTACGGGCTTGGGGCATATGCTCCACCCTGAAGACTTTAATGAGATCAAGTTCAACTACTACCAAGACGGCTGCTCACTCAATCCGCTGCAGGTCCCGCGGACAGAGGAGGGTGGGGGAGTCGTGCGTACAATTGAGTACGTCAAAGAGCTTGTTAAGGTCTTCAACCCGCAGGCAGGCCCGAAGCAGCTGAACTACCTCATCGAGATTCTAAAGACGGTCTACACGAAGTCAGGAATCGACCACGATGACCCTGAGACTTGGGCGCGACAATCTCCAACCTTGATCGACGTGCTTGGTGAGATCGATTTGATCTTTAATGCCCTCACTGGGGGAATGGACACCACCACCGTTGCGGACATCTTTAAGGCCTTTGGCCAGGCCAAAAACCAGGCTGAAAAAGACATCCGGAAGATGAAGATCGATGAGGAGCCTAATTCAGCAATTGAGGAGCGAGTTCACGAAATTCGAGCGACCCTTGAGGACACGCTAAAAGGTCATGCTTCAAAGCTTATCAACTTCGATGCCCTCACAAATCGAAATGGCGCCCGTAGCGACTGGGAACATTGGTCAAAGGAAACTCTATACAGTCTCAAAGCAATCATCCAAGGGATGGTTGATAGCAGGCTGTTCACCGGCAATCCGTCTAAGCCGAGGCAGGGAAAAATTAACCGCTATGATCTCACCGCTCTGAGCCCAGCTCACCAGCAAGTGATCATGCGGATTATCGCAAGCCAGGTATTCGCAATGGGGGTAATGGAGACCAAGCGTAACAACGCCTTCAACCCTAAATTTCCAGCTCACATCCTCATTGCGGACGAGGGTAAACACATCAAGGAAATCTCCGTCTCTCCAATAAGTCCGTTTAACCGAATCGGTACGGAAGGTCGAGGCTATGGTGTTGGCGTCTGGTGTGGTGTGCAGCAGCCCGACCAGGTCACCAAAGATCTGCTCAAGAACTTTGCAACGTTTTTCCTGCTCAAGACCCCTGATGCCTCGTACCAAGAAATAACGAAGCTGTTTGGTGTTCGTCCGACGTTGCTGAAATCTCTCCTGCCGCGCGAGAACCTTTTGTTCGGTACCGGAGGCCCATACTCGCTCGTGAACCATTTCCGGTGATTGTGATGATCAAGCGCTATTCCATTTTGGCTATGGCTGTCCTTGCCATGTCGGGTTGTGCTCACGACGAGAAGCCTTTCTTCGCACCCTCTGATTCTGAACTGCAGGATCGGAGCCAACTCTCGGGCGCGGACCAGGCTGTTCTAATGGGTAAGTACCAGCACGCTGAGCGGATGCTTGCCCAATACGTTAGCCGCAATAATTCTGGTCAACTCAGAATGAAATACTTCGGCATCAGTGGCGAAAACAGAAAGCATGCAATCGATACCGTAGCCACTCTTCTCTGGGAGACCGGTCGCGACGATTCGTTGAAGCAGTTCGCGAAAGATTACTTATCCGGGGCAGAGTATCAGACGACCCTGTGCCGCATATCAGAGCGACAAGCAAAGTACGAAGAGGCATATCACTGCTGGAACGAAATGGGTGAGATAGATCGTGCTGAAAGGGTTGTCAGAACTGAGGCAGCCCTTCGGATTTTGAGCACCCCTTAAGATCATTATCCCCGGGATTGCCCCGGGGAAAAGTTTCCGCATGCAGAATCTTTTAGCTGGTTGCGTCTGCATCCGGCGTTTCGTTGTCGTCTTCATTTTTGTCGAGTGTTGGACGTAGCACTTTGACGTTTCCGTACTTGGTGGTTCCCCATTTAGGCACTGTTGTTGGGAGCAATTCGGAGATTCGATCCTTGTTGAGAAGCACGCAAGCCTTCCATGGTTTCACACCAACCCTTACGTCGAACATCGCAGTGGGGCTTTCCATGTCCTTGACCTTCCACATGAGAAGGCCTAGTGAATCGAGTGCATCCTTGATTACGGGAATCGACGGGTGGCTGAAGCTTCGTGAGTCCACGCCCAACTGCATTTGACGAGCAAGAGCGTTGGGTAAAAATTCATCAAGGGACTCAATCAAGCGTGACATAGGCATGATCACATACTCGAAAGCATCCTTCGTCCAGCCTGCATCTTGACCGCCACGGTAAGCATTGATATCTGCCACGTTCAAGAACTTCTCTACTGCCGAAGCAACAAGATCGACCGTATTTGAGGCAGCTTGAGCAGCAGCGATACCTGCCGCTTTCTCAGACTGAATAATCTTTCCGTCGGCATGCCGGATAGCGCTAATGAGCCGCTCTACTCGGTCCCCTGCATTAGTTGGCAGATGGGTCGGGTGGTGGTAGTAACGCAGAGCCATCGTGAGCGTGAAGCGGTCCTCAGGGGCAAGCGAGTTGAACTCGGGTTGTTGCCGGACTAGATAAGCACTGAATGTGTTGTGGTGGGTCGCGTCCTTGCGTTTGACCCATTCACCAGGGCCTTTTTGCTGATACGCGAGGAGTTTGTCGATGTCGTGAGCCAGGCCGGCGACGCGAGCAAGAGGCTCCTCCCAACCTTTGGCACGCATGTAATCAGCAACGGATTTAGAGATTGCTATGGAGTGGTCCCCGAGAGATGCATCAGCATGGTGATGTCCTACGCTCGCCGGAACTTCTGGATGAGCCTTGAGTAACTCAAGAATGGCAACTTGGAGCTTTTCAATCGGCGATTCTGGCGGCCTAGCAGTGGCGACCGGTGCGCGGTCGCATCGCAAATAGTATTGCTCAAAGGGGTCCGTATCCTTAACACCAGGAATGACTGCCCCAGTGCTGGCATCTCGGCTATCCGGGATCATTACCATCATCGTGCAACCAGGAATGTCACAAGGATAAATGCCTGTTACCGCCGGATCTGGTTCCTCCATTTCCTCAGCTTTGGGCTGATCGTTGCGTGGAGCATAGATTTTCGCAAAGCCTATGGTTACGAGGGAGTAAGCCACCGCCGAGAACAATAAGGCGTGGACAATATTCATGCCTACAGCAGCAAGGGTTCCCAAGTAGCCACCATCCGAAATCACCTGCGTAACCAAGTGTGGCTTGAACATGTACCAGACGGGCGCAAGCGCGTGTGCCTGGTAGTTGAGTTCCTCGCCGATCTCGACGAGGTAGGCCGCGTATCCACCGATCACCAAAGCCAACATGACGATCAATGGGAACATCGCGGATTTAGTGCTCGATGCTGCTGAAGAGCTCATTTTTGACATACCAAAAGCGGGGACTCAAAAAGGGTGCCGGTTTTTTTCGAAAAGTTCCAACCAAAACCGCGTTTTTGGAGCACTGGCCTTCCACTATTACGGTAACAGTCACCTCCAAAGGATTTTGTTTGTGAAGCATGCCCTGTCCATCCTGGCACTGATGATCGGCTGCCAAGCGGCTTATGCGGCGAATAGCGCGTTCAGCGACAGCGCCCTCGCACGCAACGAAGCCTTGTCCCCGTTCGATCGGTCCTATGAGGCCGGTCGTGCGCAAAACATCAACCAACCCGTCGACTACCAGCAGACAAAGCCCTCACACGGCCTTCAACTCGATCTCTCTGCTGATGATCCAGTGATTTCCGTTCAGGAAACTGAAACGGAGCGTAAGTACCGGCAAACCCTGGCTGACCTTGAAACAAATAAGCAGTCTCTGATGAATGCGCGTAAGGAAACTGAGCGCCAATTGGAGGCTGCTAAAGCGACCGCCGAAGCAACTGCGGCTAAGCGCCGTTCCGATCTGCTTGCGCAGCAGGTAGAGATTCAGCAAGCGCTAGCGCTTAACCGACAAGCTCAGCAACAAGCAGAACGCCTGAAGTATGAGCAAGTCGCAGCAGTGGCCAATATCAAGGCTCATAGCGACCAGCTGCTAATGCTGGCCGAAAACAATGCTGAAGTGATTGAGTCTTCTGCCCATAAGCGGGTGATCCTGGAGCGAATCGATCCCACAGTCGTGATGAACGAAACAGTTACCGCTGAGTACCAGGCAGCAACAATCAAGCAAATCGTAACCGGCATCATGCCGAATGGCTGGCGTGTGAAGACTGACTTCAGCCGTAAGCCTGAACTTGAGGTTCGCACCTATGAATTCGTTTCCACGGATGCTCGGGATGTCGCACTCCGAAGTCTTACGGCCTCGGTTCGCGACGCGAAAGTCCGTTACCAATATTTTTGGGATTTGAAGGATGCCGGTGGCAACCCTTCTCCAATGATCCTCCTCACCGATCGCCCGTAACGTAAGGCCAGCTAATGAAGCTCAAGCATATTGTACTTGCACTGACACTGGCCTCCGGGTTGCTCGGTTGCCAGAGCCAATTCGAATTCTCCCCTGAAACTCAGTACGGTGCCCTGCGGCCCGATGCTAAAGAGAAAATGCAGGCTCTTCGAGGCAATACCTATGTGCGTGAGATTCGCACGGAGGATGCCGCCAGGCGTAAGCCGGTGTTCCTGAGCAAGAAGGGGATTCCCCTGCGCTCCGTCCTGGCTGAAACACTTCCGGGTTATTCAATTATCCCGCGCGGTAAGGTAAATCTGAATGACACTATCGACGTATCCGCTGACGGCATGCAGATGGCGGATTTCATCGAGTACATTGAGGGAACTCGTGATCTCGACATAAAGATCGAAGGTAACCGAATTTTTGTCAGCAATTACTCTACGCGTGAATGGAACTTGGCAGCTTTTGCCTCGACCCGTAACGTAAACAACGTGATTGCGTCTACTCAAACCCGCGGTGCCAAAGCGGGTGACAGTGAAGACAATACCAAGGAAACCGGCACGTCCACTGGCAACATCATTGGGTTCACCCTGTCTGAGGACGAGTGGACCAAAATCATGGAAGGTGCCAGAAAGATCATCGGTGCCGCCTCGGATAAAGGCGGCTCTACGCGCTCAATGGGTACTGCAGATAGTACGAGCGTTGGATCTGGAAGCCGCGGTAGCAACTCCCCCACTGGCCCATCGAACCAACAAAGTTCTGGGTTGAATTTCGACGTTCAACTCCCAGCTATGATTGGCGGCTTGGGTGACTCTGAGGAAGCACCTGCGTACATCGAGGGTATTCGGTCTGTAGGCATCGTTACTGCCGGCGGCAAGCCTTCAAAGATGAAGGTTCTTGATCGATATCTTAAGCGTGCAATCGAAGAGTCCACGAAGGTTGTGAACGTTCAGGTCGAGGCTTATGACGTCCTCCTGACAGATGGCAAGCAAAAGGGGATCGACTGGAATCTGTTGGTCAATTCTACGGTCAGCGGGAACCCCCTCGGCCTGAATTTCTTTAACACGTCTCCTAAGAGCGACGACCCTTTCTGGAACGTTCAAGGAACCTACACCTCCTCCAAGGTAACGGCATCGGCTCTGGTTAAATTCCTCGAGCAATACGGCCGTGTTGAGCTTAAAGATCAACCCAACATCACTGTCCGCAATGGCGTCCCAGCTCAAATCTACGCCGGTGAGGAACTGACCTACATCGTTGATGTTGAACAATCTCAGGATGAGAGCGGAAACGTAACAGTGACCCCTAAGCTTGGCCGACTGAAGGTTGGTGTAACGCTTAGCGTTACTGTCCGTGTTCTTGATAATGACCAGTTGCTTGTTGATGTCTGGCCTGTGATTTCCAACCTGAATGACCCGGACACAATCAACATCGGTGATTATTCGTTCAATACTCCGAGAGTGAATCTTAAAGAGTTCAGCACCCAGTTGATTACTTCCTCGGGCCAGTCAGTGCACCTTGGTGGTTTGATCACAAAGCGTATGAACGAAGCCATGCGCCAGTTGCCATGGCAGAACCTGGTGACCAAAGCGATTCTTAATCCGCTCACTCAAGGCATTAACAACTCTCTGGAGCGGCGTGAACTGGTTCTGGTCGTAACCCCAACATTGGTGCAAGGGGCGTTGTAATGGCAGAACTTCAGCTTGGGATACCGATCAAGATAGGCGGTGAAGAAGTCATCATCTTCCGTGACGCTATCGGTACCGATGCTTTGGCAACTGGCCGTGATGCTGAAGTATTCACGGTCATTGAGCATGCCGGCCCGGATGGTCGTCCACCAATCTATATTGATGAGAATGAGCTCGGCACGTTAAGGGAGGATTTTCCCGGCACAAACGTGTATGGCCTCTGGCAGCTCTTATTTGCAAACAACCTTGTGCCCTTGGGGCACGAGGTTGTTGTATTCCCTACCAGCGAAGCAGGTGGCGTATACCTGCAAATGCAGAATGGGACTGACTATGACAGTCCTGCAAATATCAAGCGATCCTCTGAGTATATCGACAACTACTCTGCGGACTTATATGGCTATGATCTGCTCGCAGCGCCAAGAATCCGCGTTGACATCACCGACCTGATCCTTCCATCGACGCCAGCGTTTACACGAGTTGAGCTCTTTTCCAAAAAGCAACACGAACGTACAAAGCGTTGGTATCTCGCTCTAGCGATTTGCATCGTTGCTGCTGTCGCCGCCGTTGGCTACAACTACACAATGTATGCGGTTTTCACGATGAATATGGCCGAATACACAACCAAAAAGAAGTTAAGCAGCGACTTGGATACGCGCGTCGCAGGCCTGTTGAAAGAACGGCTTCAGACCATACCAAATGATGGCGTCGTTATTTCCAGAATAGATCAGGTTCTTGCCTTCGATCCCAAGATATCTACGCCTACTGCTGCCGGGCACACAAATGGTTTTACAGCTGGGCATGTTTTTATGACGCGGCCTGATTTTGCAGTGGATCTTTCGGGAAAGATTCCAGGTGTTACATCAAAGTTGATGCCCCAAATGTCCTATCTCTTGACTGTATCTCCTGATGCACTGGAGGTAGCGTATTAATATTCAATCCTTCCGGAAAAGATTTGGGGCTAAGGGCAAAAACACCCGTGGTGAGCCTCTCTTCACCGGCGCCATGTACTTGGCGATGATTTCTGTAGTTTTCATCAGTCTCAAAGTGACGATGTCGCTGAGTGAAGACCGAAAGCTACCTAATGACTACAAGCAGATAGATCGTGTCAATAACGGGTTACAGAACGAAATTGATGCCATTAATAAGCTTCCGGTACTGCCGAAGCTTGAAAGCTCATGGAAAATGGCCAGTGCTACCGCTGCGATCCACAGAGTTTCTTTCAAAGCTCTGGATGATCAAGCCAAAAGTGAACAAGCCAATACTTATTCTGGGCCTCTCCGAAACTGGACGGCTCAAGTAAGCGGCTCGCCGCGGGCTGTACTTGGAGCGGTGAAAAAAATCCAATCTGAGGTTCCGACGTTCTTGTATGACTACACGATCTCAGGCGGAATTATGAAGTTAAACATCACTGTTGTAGGGACCTGAGATGAAATTCTTTCCTAACTTATTGGTAATGGCAGTGACTGCTGTTGTTGCATGTCCGATCTTCGCAGATGATGCTGACCAGGTACTTGACCGTCAGAAGACCCTCAGTGCAATGGAATACAAGCGCGACCTCTTGAAGATCCAAGCCGACATGGCTGAAACCTATAAGAAGATGTCCGATGCCAGTTTCATTGTTGATAATGAAGGTAATCCACTTGGGGTGGAAAGCATCCAGAAACTGGGCGTAGAGGTGCGCAAGCAGGGCCGAGTTTCCGAGGTCAACCCGTTCCAGAGTTCTGGCTCACCAATCGTCCCCAATGCGATGCCCTTCATGCTCGATCAGCCGACCATGAGCGGGGCCGTACCCAGCACTCCGAATTCCGCTTTTGGCAATCAGCAGCGTCTACAACAGGCACCCTTGCCGAATCAAGAGCGTCCAGAACCACAAAAGCAGCCGGCATCTGATGACGACGATAAGAAGATCCTTTCTCTCCAAGAAGTTCGCGGCGACTCAATCATTCTCAGAACCAATGACGGCGACCGGATCCTCCGTGTTGGTGAGAAGGTCTATGACCTCACTCTGACTCGCTTCTCAGTTGATAAAGCATATTTGAAGGGGCCTAAGGGAACCCAGGTAGTTTCAATTGACTGGACATCTTCCAAGCGCTATGCGGACGACTGACTATGAGCTCTGAAAACATACGATCTATTGAGCTTCAACAGAAGAAAATTCTCAATCTTCTAGTTTCTGAGGGGAAGATCACCAATTCACAGGCTCAGTCGTTACCGCCGTCTGAGTCCGTTGAGTCGATCATCCCAGACATTGCTCGGATGACGAATAACGAGGACGCATTAGTTGCTGCTGTAGCAACAGCATTGAGTCGTCCTGCATTTGTCGAGGTTGAAGAGGGGCGGAAAGCTGTCCTACCGGGCCCCTCTGAAAACTACTGCGTTTACGATGGCATTGTGTTTCTGACCAACCCTCTGGATCAGCGGTCCATTTCACGAGCTTTGGCTTGGGCCCGTCAGAAAAAGAACGAAGGGGAGCTGAAGACCGATAGCGAGCTTCGTGTTGGCGTCATTGGTGCAGCCAAATTAGACGGGTTACGCAACACCGTTATCGATGATGATGAAGTCATCACCGCAGATGGTGAACAAGCTAAACAGCTTGCTGCCAAGCGGATTGACGACATGATTCGTGAAGCTGCATCGAAGGACGCTACCGATATCCATCTGCAGCCCACGCAGGGTGATCGGGTTCAGGTGCGCTATCGCATCGATGGTGATCTTCGAACCCAAAGAACCTATTTAAACACCCTTCATGACTCTATCTGCCGGGTGGCGATTGAAACTCGAAGCAACCTGATTCTTGAAACAGGTACTCCCCAGGACGGCAAATTCAGCTTCGATTTGACGGGCAATAAAAAAATCAACCTACGGTTGAGCTCTTTGCCCGTCCAGCGCGGCTCTGATAAAGCGCTGAAGCTAGTGTTGCGTCTTCTCGGAAACAACACCCAGCTTTCTAGCCTCCCGCAGCTTGGCCTTTCGAAGCGCAACGAGGACATCTTGCGACGGCTAGGTAACCAGCCTAACGGTCTCATAGCTATGACCGGGCCGACTGGTTCTGGAAAAACAACCACGCTCAGCGCTGTGCTCGTTGATGCATATCGCAATAACCCTGATCGTAACTACCACACCATCGAAGAGCCGGTTGAAATTCAGCATGAGGGGATGTCGCATACTGAGTGCGGGAAACATCTGACTTTTGCTGACGCGCTTCGGGCCCTTTTGCGGCAAGACCCTGACGTTATTTACGTTGGTGAGATGCGTGATGAGGAGACGGCTGATCTGGGATTCAAGGCATCTCAAACTGGTCACTTGGTGCTAACTACCCTGCACACTAACAACGCCCACGAGTCGATCGGTCGACTTGAGCGAATGAACATCCCGCTGGACATAATCGCTTCCAACACCTCTGCGTTTGCAGCCCAACGGCTAGTACGCCGACTTTGCAGCGGTTGCAAGGTTGAGTACAGATTAAAAGATTCTGCGGCCCAGGCTTCGCTCTATGGTCTGAACCAGATATTCAATGGGGACACCGATGTCTGCCTCTATCGCGCCAACCCCAAGGGTTGTGAGAAGTGCGGGCATGAATCGGGTGGCATGAAAGGCAGGGCTGGCATCTTGGAAATCCTTGAGTTCACGCCTGATATCCAGGAAGCAATCCTGGCTGGCGTGCCGCCTAACACCATGCGCAGGAACGCAATTGCGGACGGCTCCTTCCTCGATCTCTGGGACGATGGTTTGCGTCTGGTCAAGGCCGGCATCACCAGCTTCGAAGAGCTCGAAAAGCATCTGCGTCCTTATTTGACTGACCGCCTAAGTGCAGGCCGGGCAAGTCAGCATGGGGCCAAGGGCTTGTCACATCCGGCCGGGCAACAAACACCTTCGCATCTTCGAATTCAGCCACAGCTCTGACCTGTACTGAGTGGCGACACCTATGGAATTTGGGAAGGGTGTTTTGGATAGCGTGTCCCCACAACATCCAAGACAATCTTGCAGTGCAGATATCTCCCGAACAACAGGGCGATAGGGATGGCATTCGGATGGGGCGAGCTCTTTTCACCCCCTGTCCTGCCTGAGGTCTCTCGTTCTGTCATGGATGGCCGCCTCGGCGGTACCCGTAGGACCTAGTAGCAGATTTATCTCACAGCATCTGCGTTTACAAACAGTCATGAAACCGAGGCAACTCCAAGATGAAACGCCAACACCGACTATCGAATCAAGCACTGAAAATGCAGAAGGGCTTCACCCTTCTCGAAATCGTAATCGCGATCGCTATCGTGGCGATGCTGGCTGCATTCATTCTGCCTGGCTTGCTCCAGAACAAGGAAGATGCCAAGTACAGCACCGCGTTGACACAACTCGAGAAAGACTTCCCGTCGGCCATCACACGTCAGGTATCGCGCACTAATACCTGCTCCAGCACTTCGATCACTAAGGCGCTTCTGCTTGAGCGTGGCCTGCCGGCCAAGACCGTTTGGAACACTGACTGGAGTGTTGCTGGTGTGACGTCTAATACCGTCACCATCAACTACACCTTGGACTCTACTGACGACAAAACGGCTGCCGACATGGCAACCGCCCTCTCCTCGAACAACAACGTCCAGTCGGCAACTGCCTCGGGTAACACACAAATCGCTGTTGCCTACCGCTGCAACTGATCGGGAATTGAGAGAATGGCTTACTGGCAGATTCGCTACATCGGAGAGTCCGGCTCCATCGAAACCTCTTCGTCAATCAAGGCTGAGAGTCGCGAGCAAGCCATTACTCTCTCCGGTCGGCCCCCGGCCTTCATCCAGCAAGTGAAGATTGATCACTTGGGTGCGGTGAAGTCTATGTTTGAGAAGCGATTTCCACCTGTTGAGCAGGTTCTCATCCTGTCTGCGATTGGTTCCAAGCTGGCTAGTGGTAAAACGATCGGCAAGGCTATCAAAGAGTCGGTCGATTACGAGCGTCTAGGTATTACATATGCCGAGCTGGATCAGTGCGAAACGCCCAAGGAATACTTCACTAAACTCCGGTTCGATGAAACCGCAATTCTGGTTGCAGACGCTGGCGAGAAGGCCGGCAAATTGTCCGAATCCCTTTTCAGGGCTTCTAAGGCTATTCAGGAGCGGATCAACGCCAAGAAAGAATTCGGGAAGGCCATGCAACAAGGCCTTCTCTACACGGTGCTGGGCTGTGTGTTCATGATTGGAATCCCGCTATGGGCGGGCGGAACAATGCACGACTTTATTGAGGTTCAACGCATTCCACTGAAGCTTAATACCCTGAGCAAAGTGATCATGTTCCTCTACATGGTATACACCCAGTATTTCGTCTTCTTGATCGCTGCAATCGCAGCGACCTATGTTTTTCGGGAGAAGATCTGGGACAACATCCGCACGTTGCCCGTCTTTTCTTTCATCAATGACAGAATGAAGATTTCTCGGGGCCTCGATTTTGTAACCTCGTACCAACTGTTGCTCGGTAGCGGTTTCAACAACCTTCAGAGCTTCCGGTTTCTTGCCGTTCGATCGAAGGGTCTCAGTCATCGCCTTTATCTGGAAGCCGCGGATCGTTTGACAGAGGGTCGACAGCTCTCTGATGTTTTTGACAGTCCGGAATGGCCCGCGATTGTCCATCAGAATTTGCAGGGGTTCGAAGAGCAGGGCCCTAGTGGTCGGGACATGATCCTTTCGAACCTGAACGAGGCTCTCCGGGCGTACTACCTCGAATACTCCTCCCGTGTTAGCCGGGCTGCATCGATGCTCGGTTTTGGAATGATGATCCTCACCATCATGATGTTCGCAATTGGGTTCTACATGCCGATTGTTAACCTCAACTCAGCGTTGAAGCAGATGTGAGAATTCGAAATGCCCAA</t>
  </si>
  <si>
    <t>S2_58BA|SC_58SM|S1_58BA</t>
  </si>
  <si>
    <t>S2_58BA|S1_58BA</t>
  </si>
  <si>
    <t>NC_009444</t>
  </si>
  <si>
    <t>NC_012660</t>
  </si>
  <si>
    <t>index</t>
  </si>
  <si>
    <t>intergenic (+57/+21)</t>
  </si>
  <si>
    <t>hypothetical protein/putative helicase</t>
  </si>
  <si>
    <t>PFLU3154 - / - PFLU3155</t>
  </si>
  <si>
    <t>PFLU3154/PFLU3155</t>
  </si>
  <si>
    <t>D2 bp</t>
  </si>
  <si>
    <t>Sample</t>
  </si>
  <si>
    <t>end</t>
  </si>
  <si>
    <t>reads→</t>
  </si>
  <si>
    <t>size</t>
  </si>
  <si>
    <t>start</t>
  </si>
  <si>
    <t xml:space="preserve"> </t>
  </si>
  <si>
    <t>←reads</t>
  </si>
  <si>
    <t>hypothetical protein/putative non‑ribosomal peptide synthetase</t>
  </si>
  <si>
    <t>[23S], PFLUt19, PFLUt20, 16S</t>
  </si>
  <si>
    <t>vanillin dehydrogenase (EC 1.2.1.67)/vanillin synthase/trans‑feruloyl‑CoA hydratase</t>
  </si>
  <si>
    <t>5722537–5718108</t>
  </si>
  <si>
    <t>5722538–5718108</t>
  </si>
  <si>
    <t>5722547–5718108</t>
  </si>
  <si>
    <t>PFLU2551/viscC</t>
  </si>
  <si>
    <t>[23S]–16S</t>
  </si>
  <si>
    <t>PFLU3299/PFLU3300</t>
  </si>
  <si>
    <t>[9] 11</t>
  </si>
  <si>
    <t>[10] 11</t>
  </si>
  <si>
    <t>[8] 9</t>
  </si>
  <si>
    <t>[4] 9</t>
  </si>
  <si>
    <t>92–5193</t>
  </si>
  <si>
    <t>92–5188</t>
  </si>
  <si>
    <t>5717345–5718017</t>
  </si>
  <si>
    <t>5717351–5718017</t>
  </si>
  <si>
    <t>5717355–5718017</t>
  </si>
  <si>
    <t>÷</t>
  </si>
  <si>
    <t>11 [10]</t>
  </si>
  <si>
    <t>12 [9]</t>
  </si>
  <si>
    <t>12 [8]</t>
  </si>
  <si>
    <t>11 [2]</t>
  </si>
  <si>
    <t>10 [8]</t>
  </si>
  <si>
    <t>0</t>
  </si>
  <si>
    <t>freq</t>
  </si>
  <si>
    <t>product</t>
  </si>
  <si>
    <t>reads (cov)</t>
  </si>
  <si>
    <t>reads (cov) (single)</t>
  </si>
  <si>
    <t>score</t>
  </si>
  <si>
    <t>skew</t>
  </si>
  <si>
    <t>*</t>
  </si>
  <si>
    <t>?</t>
  </si>
  <si>
    <t>intergenic (+29/-273)</t>
  </si>
  <si>
    <t>intergenic (+159/-143)</t>
  </si>
  <si>
    <t>intergenic (+22/+168)</t>
  </si>
  <si>
    <t>intergenic (+169/+21)</t>
  </si>
  <si>
    <t>intergenic (-390/+142)</t>
  </si>
  <si>
    <t>intergenic (-523/+9)</t>
  </si>
  <si>
    <t>intergenic (-141/-277)</t>
  </si>
  <si>
    <t>intergenic (-181/-237)</t>
  </si>
  <si>
    <t>intergenic (+33/+131)</t>
  </si>
  <si>
    <t>intergenic (+92/+72)</t>
  </si>
  <si>
    <t>intergenic (-127/+132)</t>
  </si>
  <si>
    <t>intergenic (-253/+6)</t>
  </si>
  <si>
    <t>intergenic (+777/+147)</t>
  </si>
  <si>
    <t>intergenic (+878/+46)</t>
  </si>
  <si>
    <t>intergenic (-436/+96)</t>
  </si>
  <si>
    <t>intergenic (-479/+53)</t>
  </si>
  <si>
    <t>intergenic (+40/+226)</t>
  </si>
  <si>
    <t>intergenic (+186/+80)</t>
  </si>
  <si>
    <t>intergenic (+80/+147)</t>
  </si>
  <si>
    <t>intergenic (+210/+17)</t>
  </si>
  <si>
    <t>intergenic (-152/+183)</t>
  </si>
  <si>
    <t>intergenic (-298/+37)</t>
  </si>
  <si>
    <t>coding (1072/1098 nt)</t>
  </si>
  <si>
    <t>intergenic (+81/-52)</t>
  </si>
  <si>
    <t>intergenic (+7/+175)</t>
  </si>
  <si>
    <t>intergenic (+138/+44)</t>
  </si>
  <si>
    <t>41.0%</t>
  </si>
  <si>
    <t>28.4%</t>
  </si>
  <si>
    <t>57.2%</t>
  </si>
  <si>
    <t>47.6%</t>
  </si>
  <si>
    <t>62.8%</t>
  </si>
  <si>
    <t>44.2%</t>
  </si>
  <si>
    <t>52.1%</t>
  </si>
  <si>
    <t>35.2%</t>
  </si>
  <si>
    <t>62.7%</t>
  </si>
  <si>
    <t>29.5%</t>
  </si>
  <si>
    <t>25.5%</t>
  </si>
  <si>
    <t>59.6%</t>
  </si>
  <si>
    <t>28.8%</t>
  </si>
  <si>
    <t>24.5%</t>
  </si>
  <si>
    <t>27.3%</t>
  </si>
  <si>
    <t>24.9%</t>
  </si>
  <si>
    <t>32.9%</t>
  </si>
  <si>
    <t>57.0%</t>
  </si>
  <si>
    <t>34.2%</t>
  </si>
  <si>
    <t>PFLU0325/hisB</t>
  </si>
  <si>
    <t>PFLU5436/PFLU5437</t>
  </si>
  <si>
    <t>PFLU5678/sdaA</t>
  </si>
  <si>
    <t>PFLU3134/PFLU3135</t>
  </si>
  <si>
    <t>PFLU4663/PFLU4664</t>
  </si>
  <si>
    <t>PFLU5018/PFLU5019</t>
  </si>
  <si>
    <t>PFLU5660/PFLU5661</t>
  </si>
  <si>
    <t>PFLU5839A/potI</t>
  </si>
  <si>
    <t>typA/PFLU0351</t>
  </si>
  <si>
    <t>cvrA/PFLU0447</t>
  </si>
  <si>
    <t>PFLU2390</t>
  </si>
  <si>
    <t>PFLU2390/PFLU2391</t>
  </si>
  <si>
    <t>PFLU2441/PFLU2442</t>
  </si>
  <si>
    <t>360497 =</t>
  </si>
  <si>
    <t>5969344 =</t>
  </si>
  <si>
    <t>6223152 =</t>
  </si>
  <si>
    <t>5513693 =</t>
  </si>
  <si>
    <t>5513819 =</t>
  </si>
  <si>
    <t>6396580 =</t>
  </si>
  <si>
    <t>384189 =</t>
  </si>
  <si>
    <t>496114 =</t>
  </si>
  <si>
    <t>2604733 =</t>
  </si>
  <si>
    <t>2662002 =</t>
  </si>
  <si>
    <t>hypothetical protein/imidazoleglycerol-phosphate dehydratase (EC  4.2.1.19)</t>
  </si>
  <si>
    <t>hypothetical protein/putative lipoprotein</t>
  </si>
  <si>
    <t>transcriptional regulator, AraC family with  amidase-like domain/L-serine ammonia-lyase (EC 4.3.1.17)</t>
  </si>
  <si>
    <t>hypothetical protein/hypothetical protein</t>
  </si>
  <si>
    <t>putative cytochrome C-like protein/hypothetical protein</t>
  </si>
  <si>
    <t>putative iron/sulfur-binding protein/electron transfer flavoprotein beta subunit</t>
  </si>
  <si>
    <t>hypothetical protein/putrescine ABC transporter permease</t>
  </si>
  <si>
    <t>putative elongation facotr/GTP-binding protein  TypA/BipA/hypothetical protein</t>
  </si>
  <si>
    <t>potassium/proton antiporter, CPA1 family (TC  2.A.36)/putative methyl-accepting chemotaxis protein</t>
  </si>
  <si>
    <t>putative desaturase</t>
  </si>
  <si>
    <t>putative desaturase/putative dioxygenase system ferredoxin component</t>
  </si>
  <si>
    <t>transcriptional regulator, LysR family/transcriptional regulator, LysR family</t>
  </si>
  <si>
    <t>29 (0.450)</t>
  </si>
  <si>
    <t>17 (0.270)</t>
  </si>
  <si>
    <t>51 (0.800)</t>
  </si>
  <si>
    <t>33 (0.630)</t>
  </si>
  <si>
    <t>21 (0.480)</t>
  </si>
  <si>
    <t>12 (0.310)</t>
  </si>
  <si>
    <t>20 (0.520)</t>
  </si>
  <si>
    <t>14 (0.290)</t>
  </si>
  <si>
    <t>54 (1.030)</t>
  </si>
  <si>
    <t>10 (0.270)</t>
  </si>
  <si>
    <t>9 (0.170)</t>
  </si>
  <si>
    <t>54 (0.920)</t>
  </si>
  <si>
    <t>16 (0.260)</t>
  </si>
  <si>
    <t>11 (0.180)</t>
  </si>
  <si>
    <t>9 (0.150)</t>
  </si>
  <si>
    <t>16 (0.280)</t>
  </si>
  <si>
    <t>60 (1.020)</t>
  </si>
  <si>
    <t>15 (0.250)</t>
  </si>
  <si>
    <t>43 (0.630)</t>
  </si>
  <si>
    <t>43 (0.670)</t>
  </si>
  <si>
    <t>46 (0.670)</t>
  </si>
  <si>
    <t>43 (0.680)</t>
  </si>
  <si>
    <t>36 (0.560)</t>
  </si>
  <si>
    <t>38 (0.680)</t>
  </si>
  <si>
    <t>37 (0.710)</t>
  </si>
  <si>
    <t>15 (0.270)</t>
  </si>
  <si>
    <t>13 (0.290)</t>
  </si>
  <si>
    <t>19 (0.340)</t>
  </si>
  <si>
    <t>17 (0.440)</t>
  </si>
  <si>
    <t>33 (0.590)</t>
  </si>
  <si>
    <t>14 (0.360)</t>
  </si>
  <si>
    <t>28 (0.500)</t>
  </si>
  <si>
    <t>27 (0.550)</t>
  </si>
  <si>
    <t>14 (0.250)</t>
  </si>
  <si>
    <t>51 (0.970)</t>
  </si>
  <si>
    <t>18 (0.320)</t>
  </si>
  <si>
    <t>36 (0.990)</t>
  </si>
  <si>
    <t>31 (0.560)</t>
  </si>
  <si>
    <t>23 (0.430)</t>
  </si>
  <si>
    <t>46 (0.740)</t>
  </si>
  <si>
    <t>30 (0.510)</t>
  </si>
  <si>
    <t>32 (0.510)</t>
  </si>
  <si>
    <t>48 (0.790)</t>
  </si>
  <si>
    <t>57 (0.910)</t>
  </si>
  <si>
    <t>13 (0.220)</t>
  </si>
  <si>
    <t>21 (0.340)</t>
  </si>
  <si>
    <t>28 (0.470)</t>
  </si>
  <si>
    <t>25 (0.400)</t>
  </si>
  <si>
    <t>42 (0.690)</t>
  </si>
  <si>
    <t>40 (0.640)</t>
  </si>
  <si>
    <t>28 (0.480)</t>
  </si>
  <si>
    <t>59 (0.950)</t>
  </si>
  <si>
    <t>35 (0.600)</t>
  </si>
  <si>
    <t>31 (0.500)</t>
  </si>
  <si>
    <t>24/246</t>
  </si>
  <si>
    <t>15/244</t>
  </si>
  <si>
    <t>39/246</t>
  </si>
  <si>
    <t>25/252</t>
  </si>
  <si>
    <t>7/212</t>
  </si>
  <si>
    <t>8/188</t>
  </si>
  <si>
    <t>10/186</t>
  </si>
  <si>
    <t>8/236</t>
  </si>
  <si>
    <t>34/252</t>
  </si>
  <si>
    <t>5/176</t>
  </si>
  <si>
    <t>9/256</t>
  </si>
  <si>
    <t>37/252</t>
  </si>
  <si>
    <t>15/262</t>
  </si>
  <si>
    <t>10/258</t>
  </si>
  <si>
    <t>11/260</t>
  </si>
  <si>
    <t>14/250</t>
  </si>
  <si>
    <t>35/252</t>
  </si>
  <si>
    <t>14/256</t>
  </si>
  <si>
    <t>1.2</t>
  </si>
  <si>
    <t>2.1</t>
  </si>
  <si>
    <t>0.4</t>
  </si>
  <si>
    <t>0.8</t>
  </si>
  <si>
    <t>2.9</t>
  </si>
  <si>
    <t>2.3</t>
  </si>
  <si>
    <t>1.9</t>
  </si>
  <si>
    <t>3.0</t>
  </si>
  <si>
    <t>2.0</t>
  </si>
  <si>
    <t>2.7</t>
  </si>
  <si>
    <t>2.6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</si>
</sst>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7"/>
  <sheetViews>
    <sheetView tabSelected="1" workbookViewId="0"/>
  </sheetViews>
  <sheetFormatPr defaultRowHeight="15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t="s">
        <v>23</v>
      </c>
      <c r="B2" t="s">
        <v>23</v>
      </c>
      <c r="C2" t="s">
        <v>23</v>
      </c>
      <c r="D2" t="s">
        <v>23</v>
      </c>
      <c r="J2" t="s">
        <v>41</v>
      </c>
      <c r="K2" t="s">
        <v>47</v>
      </c>
      <c r="L2" t="s">
        <v>49</v>
      </c>
      <c r="M2">
        <v>3</v>
      </c>
      <c r="N2" t="s">
        <v>55</v>
      </c>
      <c r="O2" t="s">
        <v>61</v>
      </c>
      <c r="P2" t="s">
        <v>67</v>
      </c>
      <c r="Q2">
        <v>3</v>
      </c>
      <c r="R2" t="s">
        <v>70</v>
      </c>
      <c r="S2" t="s">
        <v>76</v>
      </c>
      <c r="T2" t="s">
        <v>77</v>
      </c>
      <c r="U2" t="s">
        <v>77</v>
      </c>
      <c r="V2" t="s">
        <v>79</v>
      </c>
      <c r="W2" t="b">
        <v>1</v>
      </c>
    </row>
    <row r="3" spans="1:23">
      <c r="A3" t="s">
        <v>24</v>
      </c>
      <c r="B3" t="s">
        <v>24</v>
      </c>
      <c r="C3" t="s">
        <v>24</v>
      </c>
      <c r="D3" t="s">
        <v>24</v>
      </c>
      <c r="G3" t="s">
        <v>32</v>
      </c>
      <c r="J3" t="s">
        <v>42</v>
      </c>
      <c r="K3" t="s">
        <v>48</v>
      </c>
      <c r="L3" t="s">
        <v>50</v>
      </c>
      <c r="M3">
        <v>3</v>
      </c>
      <c r="N3" t="s">
        <v>56</v>
      </c>
      <c r="O3" t="s">
        <v>62</v>
      </c>
      <c r="P3" t="s">
        <v>68</v>
      </c>
      <c r="Q3">
        <v>3</v>
      </c>
      <c r="R3" t="s">
        <v>71</v>
      </c>
      <c r="S3" t="s">
        <v>23</v>
      </c>
      <c r="T3" t="s">
        <v>77</v>
      </c>
      <c r="U3" t="s">
        <v>77</v>
      </c>
      <c r="V3" t="s">
        <v>80</v>
      </c>
      <c r="W3" t="b">
        <v>1</v>
      </c>
    </row>
    <row r="4" spans="1:23">
      <c r="A4" t="s">
        <v>25</v>
      </c>
      <c r="B4" t="s">
        <v>25</v>
      </c>
      <c r="C4" t="s">
        <v>25</v>
      </c>
      <c r="D4" t="s">
        <v>25</v>
      </c>
      <c r="G4" t="s">
        <v>33</v>
      </c>
      <c r="J4" t="s">
        <v>43</v>
      </c>
      <c r="K4" t="s">
        <v>48</v>
      </c>
      <c r="L4" t="s">
        <v>51</v>
      </c>
      <c r="M4">
        <v>3</v>
      </c>
      <c r="N4" t="s">
        <v>57</v>
      </c>
      <c r="O4" t="s">
        <v>63</v>
      </c>
      <c r="P4" t="s">
        <v>68</v>
      </c>
      <c r="Q4">
        <v>3</v>
      </c>
      <c r="R4" t="s">
        <v>72</v>
      </c>
      <c r="S4" t="s">
        <v>27</v>
      </c>
      <c r="T4" t="s">
        <v>77</v>
      </c>
      <c r="U4" t="s">
        <v>77</v>
      </c>
      <c r="V4" t="s">
        <v>80</v>
      </c>
      <c r="W4" t="b">
        <v>1</v>
      </c>
    </row>
    <row r="5" spans="1:23">
      <c r="A5" t="s">
        <v>26</v>
      </c>
      <c r="B5" t="s">
        <v>26</v>
      </c>
      <c r="C5" t="s">
        <v>23</v>
      </c>
      <c r="D5" t="s">
        <v>26</v>
      </c>
      <c r="E5" t="s">
        <v>28</v>
      </c>
      <c r="F5" t="s">
        <v>30</v>
      </c>
      <c r="G5" t="s">
        <v>34</v>
      </c>
      <c r="H5" t="s">
        <v>37</v>
      </c>
      <c r="I5" t="s">
        <v>39</v>
      </c>
      <c r="J5" t="s">
        <v>44</v>
      </c>
      <c r="K5" t="s">
        <v>48</v>
      </c>
      <c r="L5" t="s">
        <v>52</v>
      </c>
      <c r="M5">
        <v>2</v>
      </c>
      <c r="N5" t="s">
        <v>58</v>
      </c>
      <c r="O5" t="s">
        <v>64</v>
      </c>
      <c r="P5" t="s">
        <v>69</v>
      </c>
      <c r="Q5">
        <v>2</v>
      </c>
      <c r="R5" t="s">
        <v>73</v>
      </c>
      <c r="S5" t="s">
        <v>23</v>
      </c>
      <c r="T5" t="s">
        <v>78</v>
      </c>
      <c r="U5" t="s">
        <v>78</v>
      </c>
      <c r="V5" t="s">
        <v>80</v>
      </c>
      <c r="W5" t="b">
        <v>0</v>
      </c>
    </row>
    <row r="6" spans="1:23">
      <c r="A6" t="s">
        <v>26</v>
      </c>
      <c r="B6" t="s">
        <v>26</v>
      </c>
      <c r="C6" t="s">
        <v>27</v>
      </c>
      <c r="D6" t="s">
        <v>27</v>
      </c>
      <c r="E6" t="s">
        <v>29</v>
      </c>
      <c r="F6" t="s">
        <v>31</v>
      </c>
      <c r="G6" t="s">
        <v>35</v>
      </c>
      <c r="H6" t="s">
        <v>38</v>
      </c>
      <c r="I6" t="s">
        <v>40</v>
      </c>
      <c r="J6" t="s">
        <v>45</v>
      </c>
      <c r="K6" t="s">
        <v>48</v>
      </c>
      <c r="L6" t="s">
        <v>53</v>
      </c>
      <c r="M6">
        <v>1</v>
      </c>
      <c r="N6" t="s">
        <v>59</v>
      </c>
      <c r="O6" t="s">
        <v>65</v>
      </c>
      <c r="P6" t="s">
        <v>69</v>
      </c>
      <c r="Q6">
        <v>1</v>
      </c>
      <c r="R6" t="s">
        <v>74</v>
      </c>
      <c r="S6" t="s">
        <v>26</v>
      </c>
      <c r="T6" t="s">
        <v>2</v>
      </c>
      <c r="U6" t="s">
        <v>2</v>
      </c>
      <c r="V6" t="s">
        <v>80</v>
      </c>
      <c r="W6" t="b">
        <v>0</v>
      </c>
    </row>
    <row r="7" spans="1:23">
      <c r="A7" t="s">
        <v>23</v>
      </c>
      <c r="B7" t="s">
        <v>23</v>
      </c>
      <c r="C7" t="s">
        <v>24</v>
      </c>
      <c r="D7" t="s">
        <v>24</v>
      </c>
      <c r="G7" t="s">
        <v>36</v>
      </c>
      <c r="J7" t="s">
        <v>46</v>
      </c>
      <c r="K7" t="s">
        <v>48</v>
      </c>
      <c r="L7" t="s">
        <v>54</v>
      </c>
      <c r="M7">
        <v>1</v>
      </c>
      <c r="N7" t="s">
        <v>60</v>
      </c>
      <c r="O7" t="s">
        <v>66</v>
      </c>
      <c r="P7" t="s">
        <v>68</v>
      </c>
      <c r="Q7">
        <v>1</v>
      </c>
      <c r="R7" t="s">
        <v>75</v>
      </c>
      <c r="S7" t="s">
        <v>23</v>
      </c>
      <c r="T7" t="s">
        <v>2</v>
      </c>
      <c r="U7" t="s">
        <v>2</v>
      </c>
      <c r="V7" t="s">
        <v>80</v>
      </c>
      <c r="W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7"/>
  <sheetViews>
    <sheetView workbookViewId="0"/>
  </sheetViews>
  <sheetFormatPr defaultRowHeight="15"/>
  <sheetData>
    <row r="1" spans="1:18">
      <c r="A1" s="1" t="s">
        <v>81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13</v>
      </c>
      <c r="L1" s="1" t="s">
        <v>14</v>
      </c>
      <c r="M1" s="1" t="s">
        <v>15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</row>
    <row r="2" spans="1:18">
      <c r="A2">
        <v>0</v>
      </c>
      <c r="B2" t="s">
        <v>23</v>
      </c>
      <c r="H2" t="s">
        <v>41</v>
      </c>
      <c r="I2" t="s">
        <v>47</v>
      </c>
      <c r="J2" t="s">
        <v>49</v>
      </c>
      <c r="K2" t="s">
        <v>55</v>
      </c>
      <c r="L2" t="s">
        <v>61</v>
      </c>
      <c r="M2" t="s">
        <v>67</v>
      </c>
      <c r="N2">
        <v>1</v>
      </c>
      <c r="O2" t="s">
        <v>76</v>
      </c>
      <c r="P2" t="s">
        <v>1</v>
      </c>
      <c r="Q2" t="s">
        <v>1</v>
      </c>
      <c r="R2" t="s">
        <v>79</v>
      </c>
    </row>
    <row r="3" spans="1:18">
      <c r="A3">
        <v>1</v>
      </c>
      <c r="B3" t="s">
        <v>24</v>
      </c>
      <c r="E3" t="s">
        <v>32</v>
      </c>
      <c r="H3" t="s">
        <v>42</v>
      </c>
      <c r="I3" t="s">
        <v>48</v>
      </c>
      <c r="J3" t="s">
        <v>50</v>
      </c>
      <c r="K3" t="s">
        <v>56</v>
      </c>
      <c r="L3" t="s">
        <v>62</v>
      </c>
      <c r="M3" t="s">
        <v>68</v>
      </c>
      <c r="N3">
        <v>45881</v>
      </c>
      <c r="O3" t="s">
        <v>23</v>
      </c>
      <c r="P3" t="s">
        <v>1</v>
      </c>
      <c r="Q3" t="s">
        <v>1</v>
      </c>
      <c r="R3" t="s">
        <v>80</v>
      </c>
    </row>
    <row r="4" spans="1:18">
      <c r="A4">
        <v>2</v>
      </c>
      <c r="B4" t="s">
        <v>25</v>
      </c>
      <c r="E4" t="s">
        <v>33</v>
      </c>
      <c r="H4" t="s">
        <v>43</v>
      </c>
      <c r="I4" t="s">
        <v>48</v>
      </c>
      <c r="J4" t="s">
        <v>51</v>
      </c>
      <c r="K4" t="s">
        <v>57</v>
      </c>
      <c r="L4" t="s">
        <v>63</v>
      </c>
      <c r="M4" t="s">
        <v>68</v>
      </c>
      <c r="N4">
        <v>985333</v>
      </c>
      <c r="O4" t="s">
        <v>27</v>
      </c>
      <c r="P4" t="s">
        <v>1</v>
      </c>
      <c r="Q4" t="s">
        <v>1</v>
      </c>
      <c r="R4" t="s">
        <v>80</v>
      </c>
    </row>
    <row r="5" spans="1:18">
      <c r="A5">
        <v>3</v>
      </c>
      <c r="E5" t="s">
        <v>82</v>
      </c>
      <c r="H5" t="s">
        <v>83</v>
      </c>
      <c r="I5" t="s">
        <v>48</v>
      </c>
      <c r="J5" t="s">
        <v>84</v>
      </c>
      <c r="K5" t="s">
        <v>85</v>
      </c>
      <c r="L5" t="s">
        <v>86</v>
      </c>
      <c r="M5" t="s">
        <v>68</v>
      </c>
      <c r="N5">
        <v>3447986</v>
      </c>
      <c r="P5" t="s">
        <v>1</v>
      </c>
      <c r="Q5" t="s">
        <v>1</v>
      </c>
      <c r="R5" t="s">
        <v>80</v>
      </c>
    </row>
    <row r="6" spans="1:18">
      <c r="A6">
        <v>4</v>
      </c>
      <c r="B6" t="s">
        <v>26</v>
      </c>
      <c r="C6" t="s">
        <v>28</v>
      </c>
      <c r="D6" t="s">
        <v>30</v>
      </c>
      <c r="E6" t="s">
        <v>34</v>
      </c>
      <c r="F6" t="s">
        <v>37</v>
      </c>
      <c r="G6" t="s">
        <v>39</v>
      </c>
      <c r="H6" t="s">
        <v>44</v>
      </c>
      <c r="I6" t="s">
        <v>48</v>
      </c>
      <c r="J6" t="s">
        <v>52</v>
      </c>
      <c r="K6" t="s">
        <v>58</v>
      </c>
      <c r="L6" t="s">
        <v>64</v>
      </c>
      <c r="M6" t="s">
        <v>69</v>
      </c>
      <c r="N6">
        <v>3959631</v>
      </c>
      <c r="O6" t="s">
        <v>23</v>
      </c>
      <c r="P6" t="s">
        <v>1</v>
      </c>
      <c r="Q6" t="s">
        <v>1</v>
      </c>
      <c r="R6" t="s">
        <v>80</v>
      </c>
    </row>
    <row r="7" spans="1:18">
      <c r="A7">
        <v>0</v>
      </c>
      <c r="B7" t="s">
        <v>23</v>
      </c>
      <c r="H7" t="s">
        <v>41</v>
      </c>
      <c r="I7" t="s">
        <v>47</v>
      </c>
      <c r="J7" t="s">
        <v>49</v>
      </c>
      <c r="K7" t="s">
        <v>55</v>
      </c>
      <c r="L7" t="s">
        <v>61</v>
      </c>
      <c r="M7" t="s">
        <v>67</v>
      </c>
      <c r="N7">
        <v>1</v>
      </c>
      <c r="O7" t="s">
        <v>76</v>
      </c>
      <c r="P7" t="s">
        <v>2</v>
      </c>
      <c r="Q7" t="s">
        <v>2</v>
      </c>
      <c r="R7" t="s">
        <v>79</v>
      </c>
    </row>
    <row r="8" spans="1:18">
      <c r="A8">
        <v>1</v>
      </c>
      <c r="B8" t="s">
        <v>24</v>
      </c>
      <c r="E8" t="s">
        <v>32</v>
      </c>
      <c r="H8" t="s">
        <v>42</v>
      </c>
      <c r="I8" t="s">
        <v>48</v>
      </c>
      <c r="J8" t="s">
        <v>50</v>
      </c>
      <c r="K8" t="s">
        <v>56</v>
      </c>
      <c r="L8" t="s">
        <v>62</v>
      </c>
      <c r="M8" t="s">
        <v>68</v>
      </c>
      <c r="N8">
        <v>45881</v>
      </c>
      <c r="O8" t="s">
        <v>23</v>
      </c>
      <c r="P8" t="s">
        <v>2</v>
      </c>
      <c r="Q8" t="s">
        <v>2</v>
      </c>
      <c r="R8" t="s">
        <v>80</v>
      </c>
    </row>
    <row r="9" spans="1:18">
      <c r="A9">
        <v>2</v>
      </c>
      <c r="B9" t="s">
        <v>25</v>
      </c>
      <c r="E9" t="s">
        <v>33</v>
      </c>
      <c r="H9" t="s">
        <v>43</v>
      </c>
      <c r="I9" t="s">
        <v>48</v>
      </c>
      <c r="J9" t="s">
        <v>51</v>
      </c>
      <c r="K9" t="s">
        <v>57</v>
      </c>
      <c r="L9" t="s">
        <v>63</v>
      </c>
      <c r="M9" t="s">
        <v>68</v>
      </c>
      <c r="N9">
        <v>985333</v>
      </c>
      <c r="O9" t="s">
        <v>27</v>
      </c>
      <c r="P9" t="s">
        <v>2</v>
      </c>
      <c r="Q9" t="s">
        <v>2</v>
      </c>
      <c r="R9" t="s">
        <v>80</v>
      </c>
    </row>
    <row r="10" spans="1:18">
      <c r="A10">
        <v>3</v>
      </c>
      <c r="E10" t="s">
        <v>82</v>
      </c>
      <c r="H10" t="s">
        <v>83</v>
      </c>
      <c r="I10" t="s">
        <v>48</v>
      </c>
      <c r="J10" t="s">
        <v>84</v>
      </c>
      <c r="K10" t="s">
        <v>85</v>
      </c>
      <c r="L10" t="s">
        <v>86</v>
      </c>
      <c r="M10" t="s">
        <v>68</v>
      </c>
      <c r="N10">
        <v>3447986</v>
      </c>
      <c r="P10" t="s">
        <v>2</v>
      </c>
      <c r="Q10" t="s">
        <v>2</v>
      </c>
      <c r="R10" t="s">
        <v>80</v>
      </c>
    </row>
    <row r="11" spans="1:18">
      <c r="A11">
        <v>4</v>
      </c>
      <c r="B11" t="s">
        <v>27</v>
      </c>
      <c r="C11" t="s">
        <v>29</v>
      </c>
      <c r="D11" t="s">
        <v>31</v>
      </c>
      <c r="E11" t="s">
        <v>35</v>
      </c>
      <c r="F11" t="s">
        <v>38</v>
      </c>
      <c r="G11" t="s">
        <v>40</v>
      </c>
      <c r="H11" t="s">
        <v>45</v>
      </c>
      <c r="I11" t="s">
        <v>48</v>
      </c>
      <c r="J11" t="s">
        <v>53</v>
      </c>
      <c r="K11" t="s">
        <v>59</v>
      </c>
      <c r="L11" t="s">
        <v>65</v>
      </c>
      <c r="M11" t="s">
        <v>69</v>
      </c>
      <c r="N11">
        <v>4173231</v>
      </c>
      <c r="O11" t="s">
        <v>26</v>
      </c>
      <c r="P11" t="s">
        <v>2</v>
      </c>
      <c r="Q11" t="s">
        <v>2</v>
      </c>
      <c r="R11" t="s">
        <v>80</v>
      </c>
    </row>
    <row r="12" spans="1:18">
      <c r="A12">
        <v>5</v>
      </c>
      <c r="B12" t="s">
        <v>24</v>
      </c>
      <c r="E12" t="s">
        <v>36</v>
      </c>
      <c r="H12" t="s">
        <v>46</v>
      </c>
      <c r="I12" t="s">
        <v>48</v>
      </c>
      <c r="J12" t="s">
        <v>54</v>
      </c>
      <c r="K12" t="s">
        <v>60</v>
      </c>
      <c r="L12" t="s">
        <v>66</v>
      </c>
      <c r="M12" t="s">
        <v>68</v>
      </c>
      <c r="N12">
        <v>4908233</v>
      </c>
      <c r="O12" t="s">
        <v>23</v>
      </c>
      <c r="P12" t="s">
        <v>2</v>
      </c>
      <c r="Q12" t="s">
        <v>2</v>
      </c>
      <c r="R12" t="s">
        <v>80</v>
      </c>
    </row>
    <row r="13" spans="1:18">
      <c r="A13">
        <v>0</v>
      </c>
      <c r="B13" t="s">
        <v>23</v>
      </c>
      <c r="H13" t="s">
        <v>41</v>
      </c>
      <c r="I13" t="s">
        <v>47</v>
      </c>
      <c r="J13" t="s">
        <v>49</v>
      </c>
      <c r="K13" t="s">
        <v>55</v>
      </c>
      <c r="L13" t="s">
        <v>61</v>
      </c>
      <c r="M13" t="s">
        <v>67</v>
      </c>
      <c r="N13">
        <v>1</v>
      </c>
      <c r="O13" t="s">
        <v>76</v>
      </c>
      <c r="P13" t="s">
        <v>0</v>
      </c>
      <c r="Q13" t="s">
        <v>0</v>
      </c>
      <c r="R13" t="s">
        <v>79</v>
      </c>
    </row>
    <row r="14" spans="1:18">
      <c r="A14">
        <v>1</v>
      </c>
      <c r="B14" t="s">
        <v>24</v>
      </c>
      <c r="E14" t="s">
        <v>32</v>
      </c>
      <c r="H14" t="s">
        <v>42</v>
      </c>
      <c r="I14" t="s">
        <v>48</v>
      </c>
      <c r="J14" t="s">
        <v>50</v>
      </c>
      <c r="K14" t="s">
        <v>56</v>
      </c>
      <c r="L14" t="s">
        <v>62</v>
      </c>
      <c r="M14" t="s">
        <v>68</v>
      </c>
      <c r="N14">
        <v>45881</v>
      </c>
      <c r="O14" t="s">
        <v>23</v>
      </c>
      <c r="P14" t="s">
        <v>0</v>
      </c>
      <c r="Q14" t="s">
        <v>0</v>
      </c>
      <c r="R14" t="s">
        <v>80</v>
      </c>
    </row>
    <row r="15" spans="1:18">
      <c r="A15">
        <v>2</v>
      </c>
      <c r="B15" t="s">
        <v>25</v>
      </c>
      <c r="E15" t="s">
        <v>33</v>
      </c>
      <c r="H15" t="s">
        <v>43</v>
      </c>
      <c r="I15" t="s">
        <v>48</v>
      </c>
      <c r="J15" t="s">
        <v>51</v>
      </c>
      <c r="K15" t="s">
        <v>57</v>
      </c>
      <c r="L15" t="s">
        <v>63</v>
      </c>
      <c r="M15" t="s">
        <v>68</v>
      </c>
      <c r="N15">
        <v>985333</v>
      </c>
      <c r="O15" t="s">
        <v>27</v>
      </c>
      <c r="P15" t="s">
        <v>0</v>
      </c>
      <c r="Q15" t="s">
        <v>0</v>
      </c>
      <c r="R15" t="s">
        <v>80</v>
      </c>
    </row>
    <row r="16" spans="1:18">
      <c r="A16">
        <v>3</v>
      </c>
      <c r="E16" t="s">
        <v>82</v>
      </c>
      <c r="H16" t="s">
        <v>83</v>
      </c>
      <c r="I16" t="s">
        <v>48</v>
      </c>
      <c r="J16" t="s">
        <v>84</v>
      </c>
      <c r="K16" t="s">
        <v>85</v>
      </c>
      <c r="L16" t="s">
        <v>86</v>
      </c>
      <c r="M16" t="s">
        <v>68</v>
      </c>
      <c r="N16">
        <v>3447986</v>
      </c>
      <c r="P16" t="s">
        <v>0</v>
      </c>
      <c r="Q16" t="s">
        <v>0</v>
      </c>
      <c r="R16" t="s">
        <v>80</v>
      </c>
    </row>
    <row r="17" spans="1:18">
      <c r="A17">
        <v>4</v>
      </c>
      <c r="B17" t="s">
        <v>26</v>
      </c>
      <c r="C17" t="s">
        <v>28</v>
      </c>
      <c r="D17" t="s">
        <v>30</v>
      </c>
      <c r="E17" t="s">
        <v>34</v>
      </c>
      <c r="F17" t="s">
        <v>37</v>
      </c>
      <c r="G17" t="s">
        <v>39</v>
      </c>
      <c r="H17" t="s">
        <v>44</v>
      </c>
      <c r="I17" t="s">
        <v>48</v>
      </c>
      <c r="J17" t="s">
        <v>52</v>
      </c>
      <c r="K17" t="s">
        <v>58</v>
      </c>
      <c r="L17" t="s">
        <v>64</v>
      </c>
      <c r="M17" t="s">
        <v>69</v>
      </c>
      <c r="N17">
        <v>3959631</v>
      </c>
      <c r="O17" t="s">
        <v>23</v>
      </c>
      <c r="P17" t="s">
        <v>0</v>
      </c>
      <c r="Q17" t="s">
        <v>0</v>
      </c>
      <c r="R17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sheetData>
    <row r="1" spans="1:11">
      <c r="A1" s="1" t="s">
        <v>81</v>
      </c>
      <c r="B1" s="1" t="s">
        <v>87</v>
      </c>
      <c r="C1" s="1" t="s">
        <v>9</v>
      </c>
      <c r="D1" s="1" t="s">
        <v>88</v>
      </c>
      <c r="E1" s="1" t="s">
        <v>11</v>
      </c>
      <c r="F1" s="1" t="s">
        <v>89</v>
      </c>
      <c r="G1" s="1" t="s">
        <v>21</v>
      </c>
      <c r="H1" s="1" t="s">
        <v>90</v>
      </c>
      <c r="I1" s="1" t="s">
        <v>91</v>
      </c>
      <c r="J1" s="1" t="s">
        <v>92</v>
      </c>
      <c r="K1" s="1" t="s">
        <v>93</v>
      </c>
    </row>
    <row r="2" spans="1:11">
      <c r="A2">
        <v>0</v>
      </c>
      <c r="B2" t="s">
        <v>1</v>
      </c>
      <c r="C2" t="s">
        <v>94</v>
      </c>
      <c r="D2">
        <v>2793499</v>
      </c>
      <c r="E2" t="s">
        <v>100</v>
      </c>
      <c r="F2" t="s">
        <v>103</v>
      </c>
      <c r="G2" t="s">
        <v>80</v>
      </c>
      <c r="H2">
        <v>78</v>
      </c>
      <c r="I2">
        <v>2793422</v>
      </c>
      <c r="J2" t="s">
        <v>112</v>
      </c>
      <c r="K2" t="s">
        <v>113</v>
      </c>
    </row>
    <row r="3" spans="1:11">
      <c r="A3">
        <v>1</v>
      </c>
      <c r="B3" t="s">
        <v>1</v>
      </c>
      <c r="C3" t="s">
        <v>95</v>
      </c>
      <c r="D3" t="s">
        <v>97</v>
      </c>
      <c r="E3" t="s">
        <v>101</v>
      </c>
      <c r="F3" t="s">
        <v>104</v>
      </c>
      <c r="G3" t="s">
        <v>80</v>
      </c>
      <c r="H3" t="s">
        <v>107</v>
      </c>
      <c r="I3" t="s">
        <v>109</v>
      </c>
      <c r="J3" t="s">
        <v>112</v>
      </c>
      <c r="K3" t="s">
        <v>114</v>
      </c>
    </row>
    <row r="4" spans="1:11">
      <c r="A4">
        <v>0</v>
      </c>
      <c r="B4" t="s">
        <v>2</v>
      </c>
      <c r="C4" t="s">
        <v>95</v>
      </c>
      <c r="D4" t="s">
        <v>98</v>
      </c>
      <c r="E4" t="s">
        <v>101</v>
      </c>
      <c r="F4" t="s">
        <v>105</v>
      </c>
      <c r="G4" t="s">
        <v>80</v>
      </c>
      <c r="H4" t="s">
        <v>108</v>
      </c>
      <c r="I4" t="s">
        <v>110</v>
      </c>
      <c r="J4" t="s">
        <v>112</v>
      </c>
      <c r="K4" t="s">
        <v>115</v>
      </c>
    </row>
    <row r="5" spans="1:11">
      <c r="A5">
        <v>0</v>
      </c>
      <c r="B5" t="s">
        <v>0</v>
      </c>
      <c r="C5" t="s">
        <v>96</v>
      </c>
      <c r="D5">
        <v>3653430</v>
      </c>
      <c r="E5" t="s">
        <v>102</v>
      </c>
      <c r="F5" t="s">
        <v>106</v>
      </c>
      <c r="G5" t="s">
        <v>80</v>
      </c>
      <c r="H5">
        <v>13</v>
      </c>
      <c r="I5">
        <v>3653418</v>
      </c>
      <c r="J5" t="s">
        <v>112</v>
      </c>
      <c r="K5" t="s">
        <v>116</v>
      </c>
    </row>
    <row r="6" spans="1:11">
      <c r="A6">
        <v>1</v>
      </c>
      <c r="B6" t="s">
        <v>0</v>
      </c>
      <c r="C6" t="s">
        <v>95</v>
      </c>
      <c r="D6" t="s">
        <v>99</v>
      </c>
      <c r="E6" t="s">
        <v>101</v>
      </c>
      <c r="F6" t="s">
        <v>105</v>
      </c>
      <c r="G6" t="s">
        <v>80</v>
      </c>
      <c r="H6" t="s">
        <v>107</v>
      </c>
      <c r="I6" t="s">
        <v>111</v>
      </c>
      <c r="J6" t="s">
        <v>112</v>
      </c>
      <c r="K6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9"/>
  <sheetViews>
    <sheetView workbookViewId="0"/>
  </sheetViews>
  <sheetFormatPr defaultRowHeight="15"/>
  <sheetData>
    <row r="1" spans="1:14">
      <c r="A1" s="1" t="s">
        <v>81</v>
      </c>
      <c r="B1" s="1" t="s">
        <v>118</v>
      </c>
      <c r="C1" s="1" t="s">
        <v>70</v>
      </c>
      <c r="D1" s="1" t="s">
        <v>87</v>
      </c>
      <c r="E1" s="1" t="s">
        <v>6</v>
      </c>
      <c r="F1" s="1" t="s">
        <v>119</v>
      </c>
      <c r="G1" s="1" t="s">
        <v>11</v>
      </c>
      <c r="H1" s="1" t="s">
        <v>17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21</v>
      </c>
      <c r="N1" s="1" t="s">
        <v>124</v>
      </c>
    </row>
    <row r="2" spans="1:14">
      <c r="A2">
        <v>0</v>
      </c>
      <c r="B2" t="s">
        <v>125</v>
      </c>
      <c r="C2" t="s">
        <v>126</v>
      </c>
      <c r="D2" t="s">
        <v>1</v>
      </c>
      <c r="E2" t="s">
        <v>127</v>
      </c>
      <c r="F2" t="s">
        <v>153</v>
      </c>
      <c r="G2" t="s">
        <v>172</v>
      </c>
      <c r="H2">
        <f> 360367</f>
        <v>0</v>
      </c>
      <c r="I2" t="s">
        <v>195</v>
      </c>
      <c r="J2" t="s">
        <v>207</v>
      </c>
      <c r="K2" t="s">
        <v>225</v>
      </c>
      <c r="L2" t="s">
        <v>261</v>
      </c>
      <c r="M2" t="s">
        <v>80</v>
      </c>
      <c r="N2" t="s">
        <v>279</v>
      </c>
    </row>
    <row r="3" spans="1:14">
      <c r="A3">
        <v>1</v>
      </c>
      <c r="C3" t="s">
        <v>126</v>
      </c>
      <c r="D3" t="s">
        <v>1</v>
      </c>
      <c r="E3" t="s">
        <v>128</v>
      </c>
      <c r="G3" t="s">
        <v>172</v>
      </c>
      <c r="H3" t="s">
        <v>185</v>
      </c>
      <c r="I3" t="s">
        <v>195</v>
      </c>
      <c r="K3" t="s">
        <v>226</v>
      </c>
      <c r="M3" t="s">
        <v>80</v>
      </c>
    </row>
    <row r="4" spans="1:14">
      <c r="A4">
        <v>2</v>
      </c>
      <c r="B4" t="s">
        <v>125</v>
      </c>
      <c r="C4" t="s">
        <v>126</v>
      </c>
      <c r="D4" t="s">
        <v>1</v>
      </c>
      <c r="E4" t="s">
        <v>129</v>
      </c>
      <c r="F4" t="s">
        <v>154</v>
      </c>
      <c r="G4" t="s">
        <v>173</v>
      </c>
      <c r="H4">
        <f> 5969197</f>
        <v>0</v>
      </c>
      <c r="I4" t="s">
        <v>196</v>
      </c>
      <c r="J4" t="s">
        <v>208</v>
      </c>
      <c r="K4" t="s">
        <v>227</v>
      </c>
      <c r="L4" t="s">
        <v>262</v>
      </c>
      <c r="M4" t="s">
        <v>80</v>
      </c>
      <c r="N4" t="s">
        <v>280</v>
      </c>
    </row>
    <row r="5" spans="1:14">
      <c r="A5">
        <v>3</v>
      </c>
      <c r="C5" t="s">
        <v>126</v>
      </c>
      <c r="D5" t="s">
        <v>1</v>
      </c>
      <c r="E5" t="s">
        <v>130</v>
      </c>
      <c r="G5" t="s">
        <v>173</v>
      </c>
      <c r="H5" t="s">
        <v>186</v>
      </c>
      <c r="I5" t="s">
        <v>196</v>
      </c>
      <c r="K5" t="s">
        <v>228</v>
      </c>
      <c r="M5" t="s">
        <v>80</v>
      </c>
    </row>
    <row r="6" spans="1:14">
      <c r="A6">
        <v>4</v>
      </c>
      <c r="B6" t="s">
        <v>125</v>
      </c>
      <c r="C6" t="s">
        <v>126</v>
      </c>
      <c r="D6" t="s">
        <v>1</v>
      </c>
      <c r="E6" t="s">
        <v>131</v>
      </c>
      <c r="F6" t="s">
        <v>155</v>
      </c>
      <c r="G6" t="s">
        <v>174</v>
      </c>
      <c r="H6">
        <f> 6223019</f>
        <v>0</v>
      </c>
      <c r="I6" t="s">
        <v>197</v>
      </c>
      <c r="J6" t="s">
        <v>209</v>
      </c>
      <c r="K6" t="s">
        <v>225</v>
      </c>
      <c r="L6" t="s">
        <v>263</v>
      </c>
      <c r="M6" t="s">
        <v>80</v>
      </c>
      <c r="N6" t="s">
        <v>281</v>
      </c>
    </row>
    <row r="7" spans="1:14">
      <c r="A7">
        <v>5</v>
      </c>
      <c r="C7" t="s">
        <v>126</v>
      </c>
      <c r="D7" t="s">
        <v>1</v>
      </c>
      <c r="E7" t="s">
        <v>132</v>
      </c>
      <c r="G7" t="s">
        <v>174</v>
      </c>
      <c r="H7" t="s">
        <v>187</v>
      </c>
      <c r="I7" t="s">
        <v>197</v>
      </c>
      <c r="K7" t="s">
        <v>229</v>
      </c>
      <c r="M7" t="s">
        <v>80</v>
      </c>
    </row>
    <row r="8" spans="1:14">
      <c r="A8">
        <v>0</v>
      </c>
      <c r="B8" t="s">
        <v>125</v>
      </c>
      <c r="C8" t="s">
        <v>126</v>
      </c>
      <c r="D8" t="s">
        <v>2</v>
      </c>
      <c r="E8" t="s">
        <v>127</v>
      </c>
      <c r="F8" t="s">
        <v>156</v>
      </c>
      <c r="G8" t="s">
        <v>172</v>
      </c>
      <c r="H8">
        <f> 360367</f>
        <v>0</v>
      </c>
      <c r="I8" t="s">
        <v>195</v>
      </c>
      <c r="J8" t="s">
        <v>210</v>
      </c>
      <c r="K8" t="s">
        <v>230</v>
      </c>
      <c r="L8" t="s">
        <v>264</v>
      </c>
      <c r="M8" t="s">
        <v>80</v>
      </c>
      <c r="N8" t="s">
        <v>282</v>
      </c>
    </row>
    <row r="9" spans="1:14">
      <c r="A9">
        <v>1</v>
      </c>
      <c r="C9" t="s">
        <v>126</v>
      </c>
      <c r="D9" t="s">
        <v>2</v>
      </c>
      <c r="E9" t="s">
        <v>128</v>
      </c>
      <c r="G9" t="s">
        <v>172</v>
      </c>
      <c r="H9" t="s">
        <v>185</v>
      </c>
      <c r="I9" t="s">
        <v>195</v>
      </c>
      <c r="K9" t="s">
        <v>231</v>
      </c>
      <c r="M9" t="s">
        <v>80</v>
      </c>
    </row>
    <row r="10" spans="1:14">
      <c r="A10">
        <v>2</v>
      </c>
      <c r="B10" t="s">
        <v>125</v>
      </c>
      <c r="C10" t="s">
        <v>126</v>
      </c>
      <c r="D10" t="s">
        <v>2</v>
      </c>
      <c r="E10" t="s">
        <v>133</v>
      </c>
      <c r="F10" t="s">
        <v>157</v>
      </c>
      <c r="G10" t="s">
        <v>175</v>
      </c>
      <c r="H10">
        <f> 3423606</f>
        <v>0</v>
      </c>
      <c r="I10" t="s">
        <v>198</v>
      </c>
      <c r="J10" t="s">
        <v>211</v>
      </c>
      <c r="K10" t="s">
        <v>232</v>
      </c>
      <c r="L10" t="s">
        <v>265</v>
      </c>
      <c r="M10" t="s">
        <v>80</v>
      </c>
      <c r="N10" t="s">
        <v>283</v>
      </c>
    </row>
    <row r="11" spans="1:14">
      <c r="A11">
        <v>3</v>
      </c>
      <c r="C11" t="s">
        <v>126</v>
      </c>
      <c r="D11" t="s">
        <v>2</v>
      </c>
      <c r="E11" t="s">
        <v>134</v>
      </c>
      <c r="G11" t="s">
        <v>175</v>
      </c>
      <c r="H11">
        <f> 3423646</f>
        <v>0</v>
      </c>
      <c r="I11" t="s">
        <v>198</v>
      </c>
      <c r="K11" t="s">
        <v>233</v>
      </c>
      <c r="M11" t="s">
        <v>80</v>
      </c>
    </row>
    <row r="12" spans="1:14">
      <c r="A12">
        <v>4</v>
      </c>
      <c r="B12" t="s">
        <v>125</v>
      </c>
      <c r="C12" t="s">
        <v>126</v>
      </c>
      <c r="D12" t="s">
        <v>2</v>
      </c>
      <c r="E12" t="s">
        <v>135</v>
      </c>
      <c r="F12" t="s">
        <v>158</v>
      </c>
      <c r="G12" t="s">
        <v>176</v>
      </c>
      <c r="H12">
        <f> 5143746</f>
        <v>0</v>
      </c>
      <c r="I12" t="s">
        <v>199</v>
      </c>
      <c r="J12" t="s">
        <v>212</v>
      </c>
      <c r="K12" t="s">
        <v>234</v>
      </c>
      <c r="L12" t="s">
        <v>266</v>
      </c>
      <c r="M12" t="s">
        <v>80</v>
      </c>
      <c r="N12" t="s">
        <v>284</v>
      </c>
    </row>
    <row r="13" spans="1:14">
      <c r="A13">
        <v>5</v>
      </c>
      <c r="C13" t="s">
        <v>126</v>
      </c>
      <c r="D13" t="s">
        <v>2</v>
      </c>
      <c r="E13" t="s">
        <v>136</v>
      </c>
      <c r="G13" t="s">
        <v>176</v>
      </c>
      <c r="H13">
        <f> 5143805</f>
        <v>0</v>
      </c>
      <c r="I13" t="s">
        <v>199</v>
      </c>
      <c r="K13" t="s">
        <v>235</v>
      </c>
      <c r="M13" t="s">
        <v>80</v>
      </c>
    </row>
    <row r="14" spans="1:14">
      <c r="A14">
        <v>6</v>
      </c>
      <c r="B14" t="s">
        <v>125</v>
      </c>
      <c r="C14" t="s">
        <v>126</v>
      </c>
      <c r="D14" t="s">
        <v>2</v>
      </c>
      <c r="E14" t="s">
        <v>137</v>
      </c>
      <c r="F14" t="s">
        <v>159</v>
      </c>
      <c r="G14" t="s">
        <v>177</v>
      </c>
      <c r="H14" t="s">
        <v>188</v>
      </c>
      <c r="I14" t="s">
        <v>198</v>
      </c>
      <c r="J14" t="s">
        <v>213</v>
      </c>
      <c r="K14" t="s">
        <v>236</v>
      </c>
      <c r="L14" t="s">
        <v>267</v>
      </c>
      <c r="M14" t="s">
        <v>80</v>
      </c>
      <c r="N14" t="s">
        <v>285</v>
      </c>
    </row>
    <row r="15" spans="1:14">
      <c r="A15">
        <v>7</v>
      </c>
      <c r="C15" t="s">
        <v>126</v>
      </c>
      <c r="D15" t="s">
        <v>2</v>
      </c>
      <c r="E15" t="s">
        <v>138</v>
      </c>
      <c r="G15" t="s">
        <v>177</v>
      </c>
      <c r="H15" t="s">
        <v>189</v>
      </c>
      <c r="I15" t="s">
        <v>198</v>
      </c>
      <c r="K15" t="s">
        <v>237</v>
      </c>
      <c r="M15" t="s">
        <v>80</v>
      </c>
    </row>
    <row r="16" spans="1:14">
      <c r="A16">
        <v>8</v>
      </c>
      <c r="B16" t="s">
        <v>125</v>
      </c>
      <c r="C16" t="s">
        <v>126</v>
      </c>
      <c r="D16" t="s">
        <v>2</v>
      </c>
      <c r="E16" t="s">
        <v>139</v>
      </c>
      <c r="F16" t="s">
        <v>160</v>
      </c>
      <c r="G16" t="s">
        <v>178</v>
      </c>
      <c r="H16">
        <f> 6204248</f>
        <v>0</v>
      </c>
      <c r="I16" t="s">
        <v>200</v>
      </c>
      <c r="J16" t="s">
        <v>214</v>
      </c>
      <c r="K16" t="s">
        <v>238</v>
      </c>
      <c r="L16" t="s">
        <v>268</v>
      </c>
      <c r="M16" t="s">
        <v>80</v>
      </c>
      <c r="N16" t="s">
        <v>283</v>
      </c>
    </row>
    <row r="17" spans="1:14">
      <c r="A17">
        <v>9</v>
      </c>
      <c r="C17" t="s">
        <v>126</v>
      </c>
      <c r="D17" t="s">
        <v>2</v>
      </c>
      <c r="E17" t="s">
        <v>140</v>
      </c>
      <c r="G17" t="s">
        <v>178</v>
      </c>
      <c r="H17">
        <f> 6204349</f>
        <v>0</v>
      </c>
      <c r="I17" t="s">
        <v>200</v>
      </c>
      <c r="K17" t="s">
        <v>239</v>
      </c>
      <c r="M17" t="s">
        <v>80</v>
      </c>
    </row>
    <row r="18" spans="1:14">
      <c r="A18">
        <v>10</v>
      </c>
      <c r="B18" t="s">
        <v>125</v>
      </c>
      <c r="C18" t="s">
        <v>126</v>
      </c>
      <c r="D18" t="s">
        <v>2</v>
      </c>
      <c r="E18" t="s">
        <v>131</v>
      </c>
      <c r="F18" t="s">
        <v>161</v>
      </c>
      <c r="G18" t="s">
        <v>174</v>
      </c>
      <c r="H18">
        <f> 6223019</f>
        <v>0</v>
      </c>
      <c r="I18" t="s">
        <v>197</v>
      </c>
      <c r="J18" t="s">
        <v>215</v>
      </c>
      <c r="K18" t="s">
        <v>240</v>
      </c>
      <c r="L18" t="s">
        <v>269</v>
      </c>
      <c r="M18" t="s">
        <v>80</v>
      </c>
      <c r="N18" t="s">
        <v>281</v>
      </c>
    </row>
    <row r="19" spans="1:14">
      <c r="A19">
        <v>11</v>
      </c>
      <c r="C19" t="s">
        <v>126</v>
      </c>
      <c r="D19" t="s">
        <v>2</v>
      </c>
      <c r="E19" t="s">
        <v>132</v>
      </c>
      <c r="G19" t="s">
        <v>174</v>
      </c>
      <c r="H19" t="s">
        <v>187</v>
      </c>
      <c r="I19" t="s">
        <v>197</v>
      </c>
      <c r="K19" t="s">
        <v>241</v>
      </c>
      <c r="M19" t="s">
        <v>80</v>
      </c>
    </row>
    <row r="20" spans="1:14">
      <c r="A20">
        <v>12</v>
      </c>
      <c r="B20" t="s">
        <v>125</v>
      </c>
      <c r="C20" t="s">
        <v>126</v>
      </c>
      <c r="D20" t="s">
        <v>2</v>
      </c>
      <c r="E20" t="s">
        <v>141</v>
      </c>
      <c r="F20" t="s">
        <v>162</v>
      </c>
      <c r="G20" t="s">
        <v>174</v>
      </c>
      <c r="H20">
        <f> 6223065</f>
        <v>0</v>
      </c>
      <c r="I20" t="s">
        <v>197</v>
      </c>
      <c r="J20" t="s">
        <v>216</v>
      </c>
      <c r="K20" t="s">
        <v>242</v>
      </c>
      <c r="L20" t="s">
        <v>270</v>
      </c>
      <c r="M20" t="s">
        <v>80</v>
      </c>
      <c r="N20" t="s">
        <v>286</v>
      </c>
    </row>
    <row r="21" spans="1:14">
      <c r="A21">
        <v>13</v>
      </c>
      <c r="C21" t="s">
        <v>126</v>
      </c>
      <c r="D21" t="s">
        <v>2</v>
      </c>
      <c r="E21" t="s">
        <v>142</v>
      </c>
      <c r="G21" t="s">
        <v>174</v>
      </c>
      <c r="H21">
        <f> 6223108</f>
        <v>0</v>
      </c>
      <c r="I21" t="s">
        <v>197</v>
      </c>
      <c r="K21" t="s">
        <v>243</v>
      </c>
      <c r="M21" t="s">
        <v>80</v>
      </c>
    </row>
    <row r="22" spans="1:14">
      <c r="A22">
        <v>14</v>
      </c>
      <c r="B22" t="s">
        <v>125</v>
      </c>
      <c r="C22" t="s">
        <v>126</v>
      </c>
      <c r="D22" t="s">
        <v>2</v>
      </c>
      <c r="E22" t="s">
        <v>143</v>
      </c>
      <c r="F22" t="s">
        <v>163</v>
      </c>
      <c r="G22" t="s">
        <v>179</v>
      </c>
      <c r="H22">
        <f> 6396434</f>
        <v>0</v>
      </c>
      <c r="I22" t="s">
        <v>201</v>
      </c>
      <c r="J22" t="s">
        <v>217</v>
      </c>
      <c r="K22" t="s">
        <v>244</v>
      </c>
      <c r="L22" t="s">
        <v>271</v>
      </c>
      <c r="M22" t="s">
        <v>80</v>
      </c>
      <c r="N22" t="s">
        <v>283</v>
      </c>
    </row>
    <row r="23" spans="1:14">
      <c r="A23">
        <v>15</v>
      </c>
      <c r="C23" t="s">
        <v>126</v>
      </c>
      <c r="D23" t="s">
        <v>2</v>
      </c>
      <c r="E23" t="s">
        <v>144</v>
      </c>
      <c r="G23" t="s">
        <v>179</v>
      </c>
      <c r="H23" t="s">
        <v>190</v>
      </c>
      <c r="I23" t="s">
        <v>201</v>
      </c>
      <c r="K23" t="s">
        <v>245</v>
      </c>
      <c r="M23" t="s">
        <v>80</v>
      </c>
    </row>
    <row r="24" spans="1:14">
      <c r="A24">
        <v>0</v>
      </c>
      <c r="B24" t="s">
        <v>125</v>
      </c>
      <c r="C24" t="s">
        <v>126</v>
      </c>
      <c r="D24" t="s">
        <v>0</v>
      </c>
      <c r="E24" t="s">
        <v>127</v>
      </c>
      <c r="F24" t="s">
        <v>164</v>
      </c>
      <c r="G24" t="s">
        <v>172</v>
      </c>
      <c r="H24">
        <f> 360367</f>
        <v>0</v>
      </c>
      <c r="I24" t="s">
        <v>195</v>
      </c>
      <c r="J24" t="s">
        <v>218</v>
      </c>
      <c r="K24" t="s">
        <v>246</v>
      </c>
      <c r="L24" t="s">
        <v>272</v>
      </c>
      <c r="M24" t="s">
        <v>80</v>
      </c>
      <c r="N24" t="s">
        <v>281</v>
      </c>
    </row>
    <row r="25" spans="1:14">
      <c r="A25">
        <v>1</v>
      </c>
      <c r="C25" t="s">
        <v>126</v>
      </c>
      <c r="D25" t="s">
        <v>0</v>
      </c>
      <c r="E25" t="s">
        <v>128</v>
      </c>
      <c r="G25" t="s">
        <v>172</v>
      </c>
      <c r="H25" t="s">
        <v>185</v>
      </c>
      <c r="I25" t="s">
        <v>195</v>
      </c>
      <c r="K25" t="s">
        <v>247</v>
      </c>
      <c r="M25" t="s">
        <v>80</v>
      </c>
    </row>
    <row r="26" spans="1:14">
      <c r="A26">
        <v>2</v>
      </c>
      <c r="B26" t="s">
        <v>125</v>
      </c>
      <c r="C26" t="s">
        <v>126</v>
      </c>
      <c r="D26" t="s">
        <v>0</v>
      </c>
      <c r="E26" t="s">
        <v>145</v>
      </c>
      <c r="F26" t="s">
        <v>165</v>
      </c>
      <c r="G26" t="s">
        <v>180</v>
      </c>
      <c r="H26">
        <f> 384059</f>
        <v>0</v>
      </c>
      <c r="I26" t="s">
        <v>202</v>
      </c>
      <c r="J26" t="s">
        <v>219</v>
      </c>
      <c r="K26" t="s">
        <v>248</v>
      </c>
      <c r="L26" t="s">
        <v>273</v>
      </c>
      <c r="M26" t="s">
        <v>80</v>
      </c>
      <c r="N26" t="s">
        <v>287</v>
      </c>
    </row>
    <row r="27" spans="1:14">
      <c r="A27">
        <v>3</v>
      </c>
      <c r="C27" t="s">
        <v>126</v>
      </c>
      <c r="D27" t="s">
        <v>0</v>
      </c>
      <c r="E27" t="s">
        <v>146</v>
      </c>
      <c r="G27" t="s">
        <v>180</v>
      </c>
      <c r="H27" t="s">
        <v>191</v>
      </c>
      <c r="I27" t="s">
        <v>202</v>
      </c>
      <c r="K27" t="s">
        <v>249</v>
      </c>
      <c r="M27" t="s">
        <v>80</v>
      </c>
    </row>
    <row r="28" spans="1:14">
      <c r="A28">
        <v>4</v>
      </c>
      <c r="B28" t="s">
        <v>125</v>
      </c>
      <c r="C28" t="s">
        <v>126</v>
      </c>
      <c r="D28" t="s">
        <v>0</v>
      </c>
      <c r="E28" t="s">
        <v>147</v>
      </c>
      <c r="F28" t="s">
        <v>166</v>
      </c>
      <c r="G28" t="s">
        <v>181</v>
      </c>
      <c r="H28">
        <f> 495968</f>
        <v>0</v>
      </c>
      <c r="I28" t="s">
        <v>203</v>
      </c>
      <c r="J28" t="s">
        <v>220</v>
      </c>
      <c r="K28" t="s">
        <v>250</v>
      </c>
      <c r="L28" t="s">
        <v>274</v>
      </c>
      <c r="M28" t="s">
        <v>80</v>
      </c>
      <c r="N28" t="s">
        <v>288</v>
      </c>
    </row>
    <row r="29" spans="1:14">
      <c r="A29">
        <v>5</v>
      </c>
      <c r="C29" t="s">
        <v>126</v>
      </c>
      <c r="D29" t="s">
        <v>0</v>
      </c>
      <c r="E29" t="s">
        <v>148</v>
      </c>
      <c r="G29" t="s">
        <v>181</v>
      </c>
      <c r="H29" t="s">
        <v>192</v>
      </c>
      <c r="I29" t="s">
        <v>203</v>
      </c>
      <c r="K29" t="s">
        <v>251</v>
      </c>
      <c r="M29" t="s">
        <v>80</v>
      </c>
    </row>
    <row r="30" spans="1:14">
      <c r="A30">
        <v>6</v>
      </c>
      <c r="B30" t="s">
        <v>125</v>
      </c>
      <c r="C30" t="s">
        <v>126</v>
      </c>
      <c r="D30" t="s">
        <v>0</v>
      </c>
      <c r="E30" t="s">
        <v>149</v>
      </c>
      <c r="F30" t="s">
        <v>167</v>
      </c>
      <c r="G30" t="s">
        <v>182</v>
      </c>
      <c r="H30">
        <f> 2604626</f>
        <v>0</v>
      </c>
      <c r="I30" t="s">
        <v>204</v>
      </c>
      <c r="J30" t="s">
        <v>221</v>
      </c>
      <c r="K30" t="s">
        <v>252</v>
      </c>
      <c r="L30" t="s">
        <v>271</v>
      </c>
      <c r="M30" t="s">
        <v>80</v>
      </c>
      <c r="N30" t="s">
        <v>283</v>
      </c>
    </row>
    <row r="31" spans="1:14">
      <c r="A31">
        <v>7</v>
      </c>
      <c r="C31" t="s">
        <v>126</v>
      </c>
      <c r="D31" t="s">
        <v>0</v>
      </c>
      <c r="E31" t="s">
        <v>150</v>
      </c>
      <c r="G31" t="s">
        <v>183</v>
      </c>
      <c r="H31" t="s">
        <v>193</v>
      </c>
      <c r="I31" t="s">
        <v>205</v>
      </c>
      <c r="K31" t="s">
        <v>253</v>
      </c>
      <c r="M31" t="s">
        <v>80</v>
      </c>
    </row>
    <row r="32" spans="1:14">
      <c r="A32">
        <v>8</v>
      </c>
      <c r="B32" t="s">
        <v>125</v>
      </c>
      <c r="C32" t="s">
        <v>126</v>
      </c>
      <c r="D32" t="s">
        <v>0</v>
      </c>
      <c r="E32" t="s">
        <v>151</v>
      </c>
      <c r="F32" t="s">
        <v>168</v>
      </c>
      <c r="G32" t="s">
        <v>184</v>
      </c>
      <c r="H32">
        <f> 2661871</f>
        <v>0</v>
      </c>
      <c r="I32" t="s">
        <v>206</v>
      </c>
      <c r="J32" t="s">
        <v>220</v>
      </c>
      <c r="K32" t="s">
        <v>254</v>
      </c>
      <c r="L32" t="s">
        <v>275</v>
      </c>
      <c r="M32" t="s">
        <v>80</v>
      </c>
      <c r="N32" t="s">
        <v>289</v>
      </c>
    </row>
    <row r="33" spans="1:14">
      <c r="A33">
        <v>9</v>
      </c>
      <c r="C33" t="s">
        <v>126</v>
      </c>
      <c r="D33" t="s">
        <v>0</v>
      </c>
      <c r="E33" t="s">
        <v>152</v>
      </c>
      <c r="G33" t="s">
        <v>184</v>
      </c>
      <c r="H33" t="s">
        <v>194</v>
      </c>
      <c r="I33" t="s">
        <v>206</v>
      </c>
      <c r="K33" t="s">
        <v>255</v>
      </c>
      <c r="M33" t="s">
        <v>80</v>
      </c>
    </row>
    <row r="34" spans="1:14">
      <c r="A34">
        <v>10</v>
      </c>
      <c r="B34" t="s">
        <v>125</v>
      </c>
      <c r="C34" t="s">
        <v>126</v>
      </c>
      <c r="D34" t="s">
        <v>0</v>
      </c>
      <c r="E34" t="s">
        <v>129</v>
      </c>
      <c r="F34" t="s">
        <v>169</v>
      </c>
      <c r="G34" t="s">
        <v>173</v>
      </c>
      <c r="H34">
        <f> 5969197</f>
        <v>0</v>
      </c>
      <c r="I34" t="s">
        <v>196</v>
      </c>
      <c r="J34" t="s">
        <v>222</v>
      </c>
      <c r="K34" t="s">
        <v>256</v>
      </c>
      <c r="L34" t="s">
        <v>276</v>
      </c>
      <c r="M34" t="s">
        <v>80</v>
      </c>
      <c r="N34" t="s">
        <v>287</v>
      </c>
    </row>
    <row r="35" spans="1:14">
      <c r="A35">
        <v>11</v>
      </c>
      <c r="C35" t="s">
        <v>126</v>
      </c>
      <c r="D35" t="s">
        <v>0</v>
      </c>
      <c r="E35" t="s">
        <v>130</v>
      </c>
      <c r="G35" t="s">
        <v>173</v>
      </c>
      <c r="H35" t="s">
        <v>186</v>
      </c>
      <c r="I35" t="s">
        <v>196</v>
      </c>
      <c r="K35" t="s">
        <v>257</v>
      </c>
      <c r="M35" t="s">
        <v>80</v>
      </c>
    </row>
    <row r="36" spans="1:14">
      <c r="A36">
        <v>12</v>
      </c>
      <c r="B36" t="s">
        <v>125</v>
      </c>
      <c r="C36" t="s">
        <v>126</v>
      </c>
      <c r="D36" t="s">
        <v>0</v>
      </c>
      <c r="E36" t="s">
        <v>131</v>
      </c>
      <c r="F36" t="s">
        <v>170</v>
      </c>
      <c r="G36" t="s">
        <v>174</v>
      </c>
      <c r="H36">
        <f> 6223019</f>
        <v>0</v>
      </c>
      <c r="I36" t="s">
        <v>197</v>
      </c>
      <c r="J36" t="s">
        <v>223</v>
      </c>
      <c r="K36" t="s">
        <v>258</v>
      </c>
      <c r="L36" t="s">
        <v>277</v>
      </c>
      <c r="M36" t="s">
        <v>80</v>
      </c>
      <c r="N36" t="s">
        <v>281</v>
      </c>
    </row>
    <row r="37" spans="1:14">
      <c r="A37">
        <v>13</v>
      </c>
      <c r="C37" t="s">
        <v>126</v>
      </c>
      <c r="D37" t="s">
        <v>0</v>
      </c>
      <c r="E37" t="s">
        <v>132</v>
      </c>
      <c r="G37" t="s">
        <v>174</v>
      </c>
      <c r="H37" t="s">
        <v>187</v>
      </c>
      <c r="I37" t="s">
        <v>197</v>
      </c>
      <c r="K37" t="s">
        <v>259</v>
      </c>
      <c r="M37" t="s">
        <v>80</v>
      </c>
    </row>
    <row r="38" spans="1:14">
      <c r="A38">
        <v>14</v>
      </c>
      <c r="B38" t="s">
        <v>125</v>
      </c>
      <c r="C38" t="s">
        <v>126</v>
      </c>
      <c r="D38" t="s">
        <v>0</v>
      </c>
      <c r="E38" t="s">
        <v>143</v>
      </c>
      <c r="F38" t="s">
        <v>171</v>
      </c>
      <c r="G38" t="s">
        <v>179</v>
      </c>
      <c r="H38">
        <f> 6396434</f>
        <v>0</v>
      </c>
      <c r="I38" t="s">
        <v>201</v>
      </c>
      <c r="J38" t="s">
        <v>224</v>
      </c>
      <c r="K38" t="s">
        <v>260</v>
      </c>
      <c r="L38" t="s">
        <v>278</v>
      </c>
      <c r="M38" t="s">
        <v>80</v>
      </c>
      <c r="N38" t="s">
        <v>287</v>
      </c>
    </row>
    <row r="39" spans="1:14">
      <c r="A39">
        <v>15</v>
      </c>
      <c r="C39" t="s">
        <v>126</v>
      </c>
      <c r="D39" t="s">
        <v>0</v>
      </c>
      <c r="E39" t="s">
        <v>144</v>
      </c>
      <c r="G39" t="s">
        <v>179</v>
      </c>
      <c r="H39" t="s">
        <v>190</v>
      </c>
      <c r="I39" t="s">
        <v>201</v>
      </c>
      <c r="K39" t="s">
        <v>253</v>
      </c>
      <c r="M39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</vt:lpstr>
      <vt:lpstr>variant</vt:lpstr>
      <vt:lpstr>coverage</vt:lpstr>
      <vt:lpstr>junction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2018-11-29T16:23:14Z</dcterms:created>
  <dcterms:modified xsi:type="dcterms:W3CDTF">2018-11-29T16:23:14Z</dcterms:modified>
</cp:coreProperties>
</file>