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#0" sheetId="1" r:id="rId4"/>
    <sheet state="visible" name="Sprint#1" sheetId="2" r:id="rId5"/>
    <sheet state="visible" name="Sprint#2" sheetId="3" r:id="rId6"/>
    <sheet state="visible" name="Sprint#3" sheetId="4" r:id="rId7"/>
    <sheet state="visible" name="Sprint #4" sheetId="5" r:id="rId8"/>
    <sheet state="visible" name="Sprint #5" sheetId="6" r:id="rId9"/>
    <sheet state="visible" name="Sprint #6" sheetId="7" r:id="rId10"/>
    <sheet state="visible" name="Sprint #7" sheetId="8" r:id="rId11"/>
    <sheet state="visible" name="Sprint #8" sheetId="9" r:id="rId12"/>
  </sheets>
  <definedNames/>
  <calcPr/>
</workbook>
</file>

<file path=xl/sharedStrings.xml><?xml version="1.0" encoding="utf-8"?>
<sst xmlns="http://schemas.openxmlformats.org/spreadsheetml/2006/main" count="176" uniqueCount="77">
  <si>
    <t>Tasks</t>
  </si>
  <si>
    <t>Estimated Effort</t>
  </si>
  <si>
    <t>Day1</t>
  </si>
  <si>
    <t>Day2</t>
  </si>
  <si>
    <t>Day3</t>
  </si>
  <si>
    <t>Day4</t>
  </si>
  <si>
    <t>Day5</t>
  </si>
  <si>
    <t>Day6</t>
  </si>
  <si>
    <t>Day7</t>
  </si>
  <si>
    <t>Day8</t>
  </si>
  <si>
    <t>Product Requirements Document</t>
  </si>
  <si>
    <t>Update BRD</t>
  </si>
  <si>
    <t>Update Management Plan</t>
  </si>
  <si>
    <t>Start Architectural and Design Documents</t>
  </si>
  <si>
    <t>Business Requirement Document</t>
  </si>
  <si>
    <t>Management Plan</t>
  </si>
  <si>
    <t>Create Database</t>
  </si>
  <si>
    <t>Populate Sprint Board</t>
  </si>
  <si>
    <t>Estimated Remaining Effort</t>
  </si>
  <si>
    <t>Actual Remaining Effort</t>
  </si>
  <si>
    <t>https://reqtest.com/agile-blog/burndown-chart-tool/</t>
  </si>
  <si>
    <t>Generate Graph for this</t>
  </si>
  <si>
    <t>User Manual</t>
  </si>
  <si>
    <t>Code Release 2.0</t>
  </si>
  <si>
    <t>Team Sprint #4 Planning Meeting</t>
  </si>
  <si>
    <t>Update ADD</t>
  </si>
  <si>
    <t>Create Test Plan</t>
  </si>
  <si>
    <t>Code Release 1.0</t>
  </si>
  <si>
    <t>Create Machine Learning Model</t>
  </si>
  <si>
    <t>Database/Back-End Account Creation</t>
  </si>
  <si>
    <t>User Eval on Code Release 2.0</t>
  </si>
  <si>
    <t>Team Evaluation of Code</t>
  </si>
  <si>
    <t>Test Account Creation and Login</t>
  </si>
  <si>
    <t>Update Project Documentation</t>
  </si>
  <si>
    <t>Database/Back-end Profile</t>
  </si>
  <si>
    <t>UI for Login to Website using Google Account</t>
  </si>
  <si>
    <t>Test Profile Editing</t>
  </si>
  <si>
    <t>UI for Player Profile</t>
  </si>
  <si>
    <t xml:space="preserve">Team Sprint #5 Planning Meeting	</t>
  </si>
  <si>
    <t xml:space="preserve">Team Sprint #6 Planning Meeting        </t>
  </si>
  <si>
    <t>Create/modify a model</t>
  </si>
  <si>
    <t>Test model using data set</t>
  </si>
  <si>
    <t>Create UI for Rating System to Rate Other Players</t>
  </si>
  <si>
    <t>Create a User Manuel</t>
  </si>
  <si>
    <t>Connect Rating System to Database</t>
  </si>
  <si>
    <t>Test Rating System</t>
  </si>
  <si>
    <t>UI for Player Profile (Interests, Location, etc.)</t>
  </si>
  <si>
    <t>star rating - other user can rate other profile</t>
  </si>
  <si>
    <t>UI for join an event</t>
  </si>
  <si>
    <t>Datbase Profile Editing</t>
  </si>
  <si>
    <t>star rating - other user cant' rate their own profile</t>
  </si>
  <si>
    <t>Database for joining an event</t>
  </si>
  <si>
    <t>profile interactions - other user view other profile</t>
  </si>
  <si>
    <t>UI for Rating System to Rate other players</t>
  </si>
  <si>
    <t>Connect Rating System to database</t>
  </si>
  <si>
    <t>Database for Creating Events</t>
  </si>
  <si>
    <t>Testing Join event</t>
  </si>
  <si>
    <t>Create/modify ML data set</t>
  </si>
  <si>
    <t>UI for Create an Event</t>
  </si>
  <si>
    <t>Testing Create Event</t>
  </si>
  <si>
    <t>UI for Join an Event</t>
  </si>
  <si>
    <t>Research how to implement the API</t>
  </si>
  <si>
    <t>Database for Joining Events</t>
  </si>
  <si>
    <t>Testing Join Event</t>
  </si>
  <si>
    <t>Create/Modify ML Data Set</t>
  </si>
  <si>
    <t>Create/Modify a Model</t>
  </si>
  <si>
    <t>Testing Model Using DataSet</t>
  </si>
  <si>
    <t>Test model using Dataset</t>
  </si>
  <si>
    <t>Apply ML model in either Python/Node.js</t>
  </si>
  <si>
    <t>Test from users perspective</t>
  </si>
  <si>
    <t>List of Local park within certain range</t>
  </si>
  <si>
    <t>Create Map Around User</t>
  </si>
  <si>
    <t>Test all Functionality</t>
  </si>
  <si>
    <t>Star rating - own user can't rate their own profile</t>
  </si>
  <si>
    <t>Star rating - own user can rate other profile</t>
  </si>
  <si>
    <t>test model using data set</t>
  </si>
  <si>
    <t>Create a map of the local area around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</si>
</sst>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u/>
      <color rgb="FF0000FF"/>
    </font>
    <font>
      <sz val="12.0"/>
      <color rgb="FF000000"/>
      <name val="Docs-Calibri"/>
    </font>
    <font>
      <b/>
      <sz val="10.0"/>
      <color theme="1"/>
      <name val="Arial"/>
    </font>
    <font>
      <sz val="12.0"/>
      <color theme="1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 style="medium">
        <color rgb="FFD8D8D8"/>
      </top>
      <bottom style="medium">
        <color rgb="FFD8D8D8"/>
      </bottom>
    </border>
    <border>
      <left/>
      <right/>
      <bottom style="medium">
        <color rgb="FFD8D8D8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0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2" fillId="0" fontId="0" numFmtId="0" xfId="0" applyAlignment="1" applyBorder="1" applyFont="1">
      <alignment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2" fillId="0" fontId="0" numFmtId="0" xfId="0" applyAlignment="1" applyBorder="1" applyFont="1">
      <alignment readingOrder="0" shrinkToFit="0" wrapText="0"/>
    </xf>
    <xf borderId="0" fillId="5" fontId="2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0" fillId="6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6" fontId="6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3" fillId="0" fontId="7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0" fillId="6" fontId="0" numFmtId="0" xfId="0" applyAlignment="1" applyFont="1">
      <alignment readingOrder="0" vertical="bottom"/>
    </xf>
    <xf borderId="4" fillId="0" fontId="3" numFmtId="0" xfId="0" applyAlignment="1" applyBorder="1" applyFont="1">
      <alignment vertical="bottom"/>
    </xf>
    <xf borderId="4" fillId="0" fontId="7" numFmtId="0" xfId="0" applyAlignment="1" applyBorder="1" applyFont="1">
      <alignment horizontal="right" vertical="bottom"/>
    </xf>
    <xf borderId="0" fillId="0" fontId="3" numFmtId="0" xfId="0" applyAlignment="1" applyFont="1">
      <alignment readingOrder="0" vertical="bottom"/>
    </xf>
    <xf borderId="3" fillId="0" fontId="7" numFmtId="0" xfId="0" applyAlignment="1" applyBorder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6" fontId="0" numFmtId="0" xfId="0" applyAlignment="1" applyFont="1">
      <alignment horizontal="left" readingOrder="0"/>
    </xf>
    <xf borderId="0" fillId="0" fontId="7" numFmtId="0" xfId="0" applyAlignment="1" applyFon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0" fillId="6" fontId="5" numFmtId="0" xfId="0" applyAlignment="1" applyFont="1">
      <alignment horizontal="left" readingOrder="0"/>
    </xf>
    <xf borderId="4" fillId="0" fontId="7" numFmtId="0" xfId="0" applyAlignment="1" applyBorder="1" applyFont="1">
      <alignment horizontal="right" readingOrder="0" vertical="bottom"/>
    </xf>
    <xf borderId="0" fillId="6" fontId="8" numFmtId="0" xfId="0" applyAlignment="1" applyFont="1">
      <alignment horizontal="left" readingOrder="0"/>
    </xf>
    <xf borderId="4" fillId="0" fontId="3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vertical="bottom"/>
    </xf>
    <xf borderId="4" fillId="0" fontId="7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0" fillId="6" fontId="3" numFmtId="0" xfId="0" applyFont="1"/>
    <xf borderId="5" fillId="0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'Sprint#2'!$A$11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'Sprint#2'!$B$3:$J$3</c:f>
            </c:strRef>
          </c:cat>
          <c:val>
            <c:numRef>
              <c:f>'Sprint#2'!$B$11:$J$11</c:f>
            </c:numRef>
          </c:val>
          <c:smooth val="0"/>
        </c:ser>
        <c:ser>
          <c:idx val="1"/>
          <c:order val="1"/>
          <c:tx>
            <c:strRef>
              <c:f>'Sprint#2'!$A$12</c:f>
            </c:strRef>
          </c:tx>
          <c:marker>
            <c:symbol val="none"/>
          </c:marker>
          <c:cat>
            <c:strRef>
              <c:f>'Sprint#2'!$B$3:$J$3</c:f>
            </c:strRef>
          </c:cat>
          <c:val>
            <c:numRef>
              <c:f>'Sprint#2'!$B$12:$J$12</c:f>
            </c:numRef>
          </c:val>
          <c:smooth val="0"/>
        </c:ser>
        <c:axId val="1126303681"/>
        <c:axId val="1933294151"/>
      </c:lineChart>
      <c:catAx>
        <c:axId val="1126303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294151"/>
      </c:catAx>
      <c:valAx>
        <c:axId val="1933294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303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'Sprint#3'!$A$11</c:f>
            </c:strRef>
          </c:tx>
          <c:marker>
            <c:symbol val="none"/>
          </c:marker>
          <c:cat>
            <c:strRef>
              <c:f>'Sprint#3'!$B$3:$J$3</c:f>
            </c:strRef>
          </c:cat>
          <c:val>
            <c:numRef>
              <c:f>'Sprint#3'!$B$11:$J$11</c:f>
            </c:numRef>
          </c:val>
          <c:smooth val="0"/>
        </c:ser>
        <c:ser>
          <c:idx val="1"/>
          <c:order val="1"/>
          <c:tx>
            <c:strRef>
              <c:f>'Sprint#3'!$A$12</c:f>
            </c:strRef>
          </c:tx>
          <c:marker>
            <c:symbol val="none"/>
          </c:marker>
          <c:cat>
            <c:strRef>
              <c:f>'Sprint#3'!$B$3:$J$3</c:f>
            </c:strRef>
          </c:cat>
          <c:val>
            <c:numRef>
              <c:f>'Sprint#3'!$B$12:$J$12</c:f>
            </c:numRef>
          </c:val>
          <c:smooth val="0"/>
        </c:ser>
        <c:axId val="690231995"/>
        <c:axId val="597167455"/>
      </c:lineChart>
      <c:catAx>
        <c:axId val="690231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167455"/>
      </c:catAx>
      <c:valAx>
        <c:axId val="597167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231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#4'!$A$16</c:f>
            </c:strRef>
          </c:tx>
          <c:marker>
            <c:symbol val="none"/>
          </c:marker>
          <c:cat>
            <c:strRef>
              <c:f>'Sprint #4'!$C$3:$J$3</c:f>
            </c:strRef>
          </c:cat>
          <c:val>
            <c:numRef>
              <c:f>'Sprint #4'!$B$16:$J$16</c:f>
            </c:numRef>
          </c:val>
          <c:smooth val="0"/>
        </c:ser>
        <c:ser>
          <c:idx val="1"/>
          <c:order val="1"/>
          <c:tx>
            <c:strRef>
              <c:f>'Sprint #4'!$A$17</c:f>
            </c:strRef>
          </c:tx>
          <c:marker>
            <c:symbol val="none"/>
          </c:marker>
          <c:cat>
            <c:strRef>
              <c:f>'Sprint #4'!$C$3:$J$3</c:f>
            </c:strRef>
          </c:cat>
          <c:val>
            <c:numRef>
              <c:f>'Sprint #4'!$B$17:$J$17</c:f>
            </c:numRef>
          </c:val>
          <c:smooth val="0"/>
        </c:ser>
        <c:axId val="1141193207"/>
        <c:axId val="1705417254"/>
      </c:lineChart>
      <c:catAx>
        <c:axId val="1141193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417254"/>
      </c:catAx>
      <c:valAx>
        <c:axId val="1705417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193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#5'!$A$23</c:f>
            </c:strRef>
          </c:tx>
          <c:marker>
            <c:symbol val="none"/>
          </c:marker>
          <c:cat>
            <c:strRef>
              <c:f>'Sprint #5'!$C$3:$J$3</c:f>
            </c:strRef>
          </c:cat>
          <c:val>
            <c:numRef>
              <c:f>'Sprint #5'!$B$23:$J$23</c:f>
            </c:numRef>
          </c:val>
          <c:smooth val="0"/>
        </c:ser>
        <c:ser>
          <c:idx val="1"/>
          <c:order val="1"/>
          <c:tx>
            <c:strRef>
              <c:f>'Sprint #5'!$A$24</c:f>
            </c:strRef>
          </c:tx>
          <c:marker>
            <c:symbol val="none"/>
          </c:marker>
          <c:cat>
            <c:strRef>
              <c:f>'Sprint #5'!$C$3:$J$3</c:f>
            </c:strRef>
          </c:cat>
          <c:val>
            <c:numRef>
              <c:f>'Sprint #5'!$B$24:$J$24</c:f>
            </c:numRef>
          </c:val>
          <c:smooth val="0"/>
        </c:ser>
        <c:axId val="1867974712"/>
        <c:axId val="1560096513"/>
      </c:lineChart>
      <c:catAx>
        <c:axId val="186797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096513"/>
      </c:catAx>
      <c:valAx>
        <c:axId val="1560096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974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#6'!$A$22</c:f>
            </c:strRef>
          </c:tx>
          <c:marker>
            <c:symbol val="none"/>
          </c:marker>
          <c:cat>
            <c:strRef>
              <c:f>'Sprint #6'!$C$3:$J$3</c:f>
            </c:strRef>
          </c:cat>
          <c:val>
            <c:numRef>
              <c:f>'Sprint #6'!$B$22:$J$22</c:f>
            </c:numRef>
          </c:val>
          <c:smooth val="0"/>
        </c:ser>
        <c:ser>
          <c:idx val="1"/>
          <c:order val="1"/>
          <c:tx>
            <c:strRef>
              <c:f>'Sprint #6'!$A$24</c:f>
            </c:strRef>
          </c:tx>
          <c:marker>
            <c:symbol val="none"/>
          </c:marker>
          <c:cat>
            <c:strRef>
              <c:f>'Sprint #6'!$C$3:$J$3</c:f>
            </c:strRef>
          </c:cat>
          <c:val>
            <c:numRef>
              <c:f>'Sprint #6'!$B$24:$J$24</c:f>
            </c:numRef>
          </c:val>
          <c:smooth val="0"/>
        </c:ser>
        <c:axId val="1358112352"/>
        <c:axId val="719855847"/>
      </c:lineChart>
      <c:catAx>
        <c:axId val="13581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855847"/>
      </c:catAx>
      <c:valAx>
        <c:axId val="719855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112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#7'!$A$22</c:f>
            </c:strRef>
          </c:tx>
          <c:marker>
            <c:symbol val="none"/>
          </c:marker>
          <c:cat>
            <c:strRef>
              <c:f>'Sprint #7'!$C$3:$J$3</c:f>
            </c:strRef>
          </c:cat>
          <c:val>
            <c:numRef>
              <c:f>'Sprint #7'!$B$22:$J$22</c:f>
            </c:numRef>
          </c:val>
          <c:smooth val="0"/>
        </c:ser>
        <c:ser>
          <c:idx val="1"/>
          <c:order val="1"/>
          <c:tx>
            <c:strRef>
              <c:f>'Sprint #7'!$A$23</c:f>
            </c:strRef>
          </c:tx>
          <c:marker>
            <c:symbol val="none"/>
          </c:marker>
          <c:cat>
            <c:strRef>
              <c:f>'Sprint #7'!$C$3:$J$3</c:f>
            </c:strRef>
          </c:cat>
          <c:val>
            <c:numRef>
              <c:f>'Sprint #7'!$B$23:$J$23</c:f>
            </c:numRef>
          </c:val>
          <c:smooth val="0"/>
        </c:ser>
        <c:axId val="884888526"/>
        <c:axId val="402813847"/>
      </c:lineChart>
      <c:catAx>
        <c:axId val="88488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813847"/>
      </c:catAx>
      <c:valAx>
        <c:axId val="402813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888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#8'!$A$22</c:f>
            </c:strRef>
          </c:tx>
          <c:marker>
            <c:symbol val="none"/>
          </c:marker>
          <c:cat>
            <c:strRef>
              <c:f>'Sprint #8'!$C$3:$J$3</c:f>
            </c:strRef>
          </c:cat>
          <c:val>
            <c:numRef>
              <c:f>'Sprint #8'!$B$22:$J$22</c:f>
            </c:numRef>
          </c:val>
          <c:smooth val="0"/>
        </c:ser>
        <c:ser>
          <c:idx val="1"/>
          <c:order val="1"/>
          <c:tx>
            <c:strRef>
              <c:f>'Sprint #8'!$A$23</c:f>
            </c:strRef>
          </c:tx>
          <c:marker>
            <c:symbol val="none"/>
          </c:marker>
          <c:cat>
            <c:strRef>
              <c:f>'Sprint #8'!$C$3:$J$3</c:f>
            </c:strRef>
          </c:cat>
          <c:val>
            <c:numRef>
              <c:f>'Sprint #8'!$B$23:$J$23</c:f>
            </c:numRef>
          </c:val>
          <c:smooth val="0"/>
        </c:ser>
        <c:axId val="1169446427"/>
        <c:axId val="691237024"/>
      </c:lineChart>
      <c:catAx>
        <c:axId val="1169446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237024"/>
      </c:catAx>
      <c:valAx>
        <c:axId val="691237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446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1552575</xdr:colOff>
      <xdr:row>14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12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704850</xdr:colOff>
      <xdr:row>19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26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26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26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26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qtest.com/agile-blog/burndown-chart-tool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17.57"/>
    <col customWidth="1" min="3" max="10" width="8.29"/>
    <col customWidth="1" min="11" max="59" width="39.71"/>
  </cols>
  <sheetData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</row>
    <row r="4">
      <c r="A4" s="12" t="s">
        <v>14</v>
      </c>
      <c r="B4" s="4">
        <v>27.0</v>
      </c>
      <c r="C4" s="5">
        <v>9.0</v>
      </c>
      <c r="D4" s="5">
        <v>6.0</v>
      </c>
      <c r="E4" s="5">
        <v>5.0</v>
      </c>
      <c r="F4" s="5">
        <v>3.0</v>
      </c>
      <c r="G4" s="5">
        <v>3.0</v>
      </c>
      <c r="H4" s="5">
        <v>1.0</v>
      </c>
      <c r="I4" s="4">
        <v>0.0</v>
      </c>
      <c r="J4" s="4">
        <v>0.0</v>
      </c>
    </row>
    <row r="5">
      <c r="A5" s="12" t="s">
        <v>15</v>
      </c>
      <c r="B5" s="4">
        <v>17.0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7">
        <v>10.0</v>
      </c>
      <c r="I5" s="7">
        <v>5.0</v>
      </c>
      <c r="J5" s="7">
        <v>2.0</v>
      </c>
    </row>
    <row r="6">
      <c r="A6" s="12" t="s">
        <v>16</v>
      </c>
      <c r="B6" s="4">
        <v>8.0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8">
        <v>5.0</v>
      </c>
      <c r="I6" s="8">
        <v>2.0</v>
      </c>
      <c r="J6" s="8">
        <v>1.0</v>
      </c>
    </row>
    <row r="7">
      <c r="A7" s="12" t="s">
        <v>17</v>
      </c>
      <c r="B7" s="4">
        <v>2.0</v>
      </c>
      <c r="C7" s="4">
        <v>0.0</v>
      </c>
      <c r="D7" s="4">
        <v>0.0</v>
      </c>
      <c r="E7" s="10">
        <v>1.0</v>
      </c>
      <c r="F7" s="10">
        <v>1.0</v>
      </c>
      <c r="G7" s="4">
        <v>0.0</v>
      </c>
      <c r="H7" s="4">
        <v>0.0</v>
      </c>
      <c r="I7" s="4">
        <v>0.0</v>
      </c>
      <c r="J7" s="4">
        <v>0.0</v>
      </c>
    </row>
    <row r="8">
      <c r="B8" s="13"/>
    </row>
    <row r="9">
      <c r="A9" s="12" t="s">
        <v>18</v>
      </c>
      <c r="B9" s="14">
        <f>SUM(B4:B7)</f>
        <v>54</v>
      </c>
      <c r="C9" s="14">
        <f>B9*(7/8)</f>
        <v>47.25</v>
      </c>
      <c r="D9" s="14">
        <f>B9*(6/8)</f>
        <v>40.5</v>
      </c>
      <c r="E9" s="14">
        <f>B9*(5/8)</f>
        <v>33.75</v>
      </c>
      <c r="F9" s="14">
        <f>B9*(4/8)</f>
        <v>27</v>
      </c>
      <c r="G9" s="14">
        <f>B9*(3/8)</f>
        <v>20.25</v>
      </c>
      <c r="H9" s="14">
        <f>B9*(2/8)</f>
        <v>13.5</v>
      </c>
      <c r="I9" s="14">
        <f>B9*(1/8)</f>
        <v>6.75</v>
      </c>
      <c r="J9" s="14">
        <f>B9*(0/8)</f>
        <v>0</v>
      </c>
    </row>
    <row r="10">
      <c r="A10" s="12" t="s">
        <v>19</v>
      </c>
      <c r="B10" s="14">
        <f>SUM(B4:B7)</f>
        <v>54</v>
      </c>
      <c r="C10" s="14">
        <f t="shared" ref="C10:J10" si="1">B10-SUM(C4:C7)</f>
        <v>45</v>
      </c>
      <c r="D10" s="14">
        <f t="shared" si="1"/>
        <v>39</v>
      </c>
      <c r="E10" s="14">
        <f t="shared" si="1"/>
        <v>33</v>
      </c>
      <c r="F10" s="14">
        <f t="shared" si="1"/>
        <v>29</v>
      </c>
      <c r="G10" s="14">
        <f t="shared" si="1"/>
        <v>26</v>
      </c>
      <c r="H10" s="14">
        <f t="shared" si="1"/>
        <v>10</v>
      </c>
      <c r="I10" s="14">
        <f t="shared" si="1"/>
        <v>3</v>
      </c>
      <c r="J10" s="14">
        <f t="shared" si="1"/>
        <v>0</v>
      </c>
    </row>
    <row r="20">
      <c r="A20" s="17" t="s">
        <v>20</v>
      </c>
    </row>
  </sheetData>
  <hyperlinks>
    <hyperlink r:id="rId1" ref="A2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2" max="2" width="17.57"/>
    <col customWidth="1" min="3" max="10" width="8.29"/>
    <col customWidth="1" min="11" max="26" width="41.71"/>
  </cols>
  <sheetData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>
      <c r="A4" s="3" t="s">
        <v>10</v>
      </c>
      <c r="B4" s="4">
        <v>16.0</v>
      </c>
      <c r="C4" s="5">
        <v>4.0</v>
      </c>
      <c r="D4" s="5">
        <v>2.0</v>
      </c>
      <c r="E4" s="5">
        <v>3.0</v>
      </c>
      <c r="F4" s="5">
        <v>1.0</v>
      </c>
      <c r="G4" s="5">
        <v>3.0</v>
      </c>
      <c r="H4" s="5">
        <v>2.0</v>
      </c>
      <c r="I4" s="5">
        <v>1.0</v>
      </c>
      <c r="J4" s="4">
        <v>0.0</v>
      </c>
    </row>
    <row r="5">
      <c r="A5" s="6" t="s">
        <v>11</v>
      </c>
      <c r="B5" s="4">
        <v>2.0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7">
        <v>1.0</v>
      </c>
      <c r="J5" s="7">
        <v>1.0</v>
      </c>
    </row>
    <row r="6">
      <c r="A6" s="6" t="s">
        <v>12</v>
      </c>
      <c r="B6" s="4">
        <v>3.0</v>
      </c>
      <c r="C6" s="4">
        <v>0.0</v>
      </c>
      <c r="D6" s="4">
        <v>0.0</v>
      </c>
      <c r="E6" s="8">
        <v>1.0</v>
      </c>
      <c r="F6" s="8">
        <v>1.0</v>
      </c>
      <c r="G6" s="8">
        <v>1.0</v>
      </c>
      <c r="H6" s="4">
        <v>0.0</v>
      </c>
      <c r="I6" s="4">
        <v>0.0</v>
      </c>
      <c r="J6" s="4">
        <v>0.0</v>
      </c>
    </row>
    <row r="7">
      <c r="A7" s="9" t="s">
        <v>13</v>
      </c>
      <c r="B7" s="4">
        <v>19.0</v>
      </c>
      <c r="C7" s="4">
        <v>0.0</v>
      </c>
      <c r="D7" s="4">
        <v>0.0</v>
      </c>
      <c r="E7" s="10">
        <v>3.0</v>
      </c>
      <c r="F7" s="10">
        <v>2.0</v>
      </c>
      <c r="G7" s="10">
        <v>4.0</v>
      </c>
      <c r="H7" s="10">
        <v>2.0</v>
      </c>
      <c r="I7" s="10">
        <v>3.0</v>
      </c>
      <c r="J7" s="10">
        <v>5.0</v>
      </c>
    </row>
    <row r="8">
      <c r="A8" s="15"/>
      <c r="B8" s="4"/>
      <c r="C8" s="4"/>
      <c r="D8" s="4"/>
      <c r="E8" s="4"/>
      <c r="F8" s="4"/>
      <c r="G8" s="4"/>
      <c r="H8" s="4"/>
      <c r="I8" s="4"/>
      <c r="J8" s="4"/>
    </row>
    <row r="9">
      <c r="A9" s="16" t="s">
        <v>18</v>
      </c>
      <c r="B9" s="14">
        <f>SUM(B4:B7)</f>
        <v>40</v>
      </c>
      <c r="C9" s="14">
        <f>B9*(7/8)</f>
        <v>35</v>
      </c>
      <c r="D9" s="14">
        <f>B9*(6/8)</f>
        <v>30</v>
      </c>
      <c r="E9" s="14">
        <f>B9*(5/8)</f>
        <v>25</v>
      </c>
      <c r="F9" s="14">
        <f>B9*(4/8)</f>
        <v>20</v>
      </c>
      <c r="G9" s="14">
        <f>B9*(3/8)</f>
        <v>15</v>
      </c>
      <c r="H9" s="14">
        <f>B9*(2/8)</f>
        <v>10</v>
      </c>
      <c r="I9" s="14">
        <f>B9*(1/8)</f>
        <v>5</v>
      </c>
      <c r="J9" s="14">
        <f>B9*(0/8)</f>
        <v>0</v>
      </c>
    </row>
    <row r="10">
      <c r="A10" s="16" t="s">
        <v>19</v>
      </c>
      <c r="B10" s="14">
        <f>SUM(B4:B7)</f>
        <v>40</v>
      </c>
      <c r="C10" s="14">
        <f t="shared" ref="C10:J10" si="1">B10-SUM(C4:C7)</f>
        <v>36</v>
      </c>
      <c r="D10" s="14">
        <f t="shared" si="1"/>
        <v>34</v>
      </c>
      <c r="E10" s="14">
        <f t="shared" si="1"/>
        <v>27</v>
      </c>
      <c r="F10" s="14">
        <f t="shared" si="1"/>
        <v>23</v>
      </c>
      <c r="G10" s="14">
        <f t="shared" si="1"/>
        <v>15</v>
      </c>
      <c r="H10" s="14">
        <f t="shared" si="1"/>
        <v>11</v>
      </c>
      <c r="I10" s="14">
        <f t="shared" si="1"/>
        <v>6</v>
      </c>
      <c r="J10" s="14">
        <f t="shared" si="1"/>
        <v>0</v>
      </c>
    </row>
    <row r="13">
      <c r="B13" s="12" t="s">
        <v>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17.0"/>
    <col customWidth="1" min="3" max="3" width="10.14"/>
    <col customWidth="1" min="4" max="4" width="9.86"/>
    <col customWidth="1" min="5" max="5" width="8.86"/>
    <col customWidth="1" min="6" max="6" width="9.0"/>
    <col customWidth="1" min="7" max="7" width="8.57"/>
    <col customWidth="1" min="8" max="8" width="8.86"/>
    <col customWidth="1" min="9" max="9" width="9.0"/>
    <col customWidth="1" min="10" max="10" width="8.86"/>
  </cols>
  <sheetData>
    <row r="2">
      <c r="B2" s="4"/>
    </row>
    <row r="3">
      <c r="A3" s="1" t="s">
        <v>0</v>
      </c>
      <c r="B3" s="2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>
      <c r="A4" s="19" t="s">
        <v>22</v>
      </c>
      <c r="B4" s="4">
        <f t="shared" ref="B4:B6" si="1">SUM(C4:J4)</f>
        <v>5</v>
      </c>
      <c r="C4" s="5">
        <v>5.0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</row>
    <row r="5">
      <c r="A5" s="19" t="s">
        <v>27</v>
      </c>
      <c r="B5" s="4">
        <f t="shared" si="1"/>
        <v>40</v>
      </c>
      <c r="C5" s="4">
        <v>0.0</v>
      </c>
      <c r="D5" s="8">
        <v>1.0</v>
      </c>
      <c r="E5" s="8">
        <v>8.0</v>
      </c>
      <c r="F5" s="8">
        <v>9.0</v>
      </c>
      <c r="G5" s="8">
        <v>7.0</v>
      </c>
      <c r="H5" s="8">
        <v>8.0</v>
      </c>
      <c r="I5" s="8">
        <v>5.0</v>
      </c>
      <c r="J5" s="8">
        <v>2.0</v>
      </c>
    </row>
    <row r="6">
      <c r="A6" s="3" t="s">
        <v>31</v>
      </c>
      <c r="B6" s="4">
        <f t="shared" si="1"/>
        <v>6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7">
        <v>2.0</v>
      </c>
      <c r="I6" s="7">
        <v>2.0</v>
      </c>
      <c r="J6" s="7">
        <v>2.0</v>
      </c>
    </row>
    <row r="7">
      <c r="A7" s="6"/>
      <c r="B7" s="4"/>
      <c r="C7" s="4"/>
      <c r="D7" s="4"/>
      <c r="E7" s="4"/>
      <c r="F7" s="4"/>
      <c r="G7" s="4"/>
      <c r="H7" s="4"/>
      <c r="I7" s="4"/>
      <c r="J7" s="4"/>
    </row>
    <row r="8">
      <c r="A8" s="6"/>
      <c r="B8" s="4"/>
      <c r="C8" s="4"/>
      <c r="D8" s="4"/>
      <c r="E8" s="4"/>
      <c r="F8" s="4"/>
      <c r="G8" s="4"/>
      <c r="H8" s="4"/>
      <c r="I8" s="4"/>
      <c r="J8" s="4"/>
    </row>
    <row r="9">
      <c r="A9" s="9"/>
      <c r="B9" s="4"/>
      <c r="C9" s="4"/>
      <c r="D9" s="4"/>
      <c r="E9" s="4"/>
      <c r="F9" s="4"/>
      <c r="G9" s="4"/>
      <c r="H9" s="4"/>
      <c r="I9" s="4"/>
      <c r="J9" s="4"/>
    </row>
    <row r="10">
      <c r="A10" s="15"/>
      <c r="B10" s="4"/>
      <c r="C10" s="4"/>
      <c r="D10" s="4"/>
      <c r="E10" s="4"/>
      <c r="F10" s="4"/>
      <c r="G10" s="4"/>
      <c r="H10" s="4"/>
      <c r="I10" s="4"/>
      <c r="J10" s="4"/>
    </row>
    <row r="11">
      <c r="A11" s="16" t="s">
        <v>18</v>
      </c>
      <c r="B11" s="14">
        <f>SUM(B4:B9)</f>
        <v>51</v>
      </c>
      <c r="C11" s="14">
        <f>B11*(7/8)</f>
        <v>44.625</v>
      </c>
      <c r="D11" s="14">
        <f>B11*(6/8)</f>
        <v>38.25</v>
      </c>
      <c r="E11" s="14">
        <f>B11*(5/8)</f>
        <v>31.875</v>
      </c>
      <c r="F11" s="14">
        <f>B11*(4/8)</f>
        <v>25.5</v>
      </c>
      <c r="G11" s="14">
        <f>B11*(3/8)</f>
        <v>19.125</v>
      </c>
      <c r="H11" s="14">
        <f>B11*(2/8)</f>
        <v>12.75</v>
      </c>
      <c r="I11" s="14">
        <f>B11*(1/8)</f>
        <v>6.375</v>
      </c>
      <c r="J11" s="12">
        <v>0.0</v>
      </c>
    </row>
    <row r="12">
      <c r="A12" s="16" t="s">
        <v>19</v>
      </c>
      <c r="B12" s="12">
        <v>90.0</v>
      </c>
      <c r="C12" s="14">
        <f t="shared" ref="C12:J12" si="2">B12-SUM(C4:C9)</f>
        <v>85</v>
      </c>
      <c r="D12" s="14">
        <f t="shared" si="2"/>
        <v>84</v>
      </c>
      <c r="E12" s="14">
        <f t="shared" si="2"/>
        <v>76</v>
      </c>
      <c r="F12" s="14">
        <f t="shared" si="2"/>
        <v>67</v>
      </c>
      <c r="G12" s="14">
        <f t="shared" si="2"/>
        <v>60</v>
      </c>
      <c r="H12" s="14">
        <f t="shared" si="2"/>
        <v>50</v>
      </c>
      <c r="I12" s="14">
        <f t="shared" si="2"/>
        <v>43</v>
      </c>
      <c r="J12" s="12">
        <f t="shared" si="2"/>
        <v>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B3" s="2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>
      <c r="A4" s="19" t="s">
        <v>23</v>
      </c>
      <c r="B4" s="4">
        <f t="shared" ref="B4:B7" si="1">SUM(C4:J4)</f>
        <v>30</v>
      </c>
      <c r="C4" s="4">
        <v>0.0</v>
      </c>
      <c r="D4" s="5">
        <v>8.0</v>
      </c>
      <c r="E4" s="5">
        <v>5.0</v>
      </c>
      <c r="F4" s="5">
        <v>4.0</v>
      </c>
      <c r="G4" s="5">
        <v>6.0</v>
      </c>
      <c r="H4" s="5">
        <v>4.0</v>
      </c>
      <c r="I4" s="5">
        <v>3.0</v>
      </c>
      <c r="J4" s="4">
        <v>0.0</v>
      </c>
    </row>
    <row r="5">
      <c r="A5" s="19" t="s">
        <v>22</v>
      </c>
      <c r="B5" s="4">
        <f t="shared" si="1"/>
        <v>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8">
        <v>4.0</v>
      </c>
      <c r="J5" s="4">
        <v>0.0</v>
      </c>
    </row>
    <row r="6">
      <c r="A6" s="3" t="s">
        <v>30</v>
      </c>
      <c r="B6" s="4">
        <f t="shared" si="1"/>
        <v>4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7">
        <v>2.0</v>
      </c>
      <c r="I6" s="7">
        <v>2.0</v>
      </c>
      <c r="J6" s="4">
        <v>0.0</v>
      </c>
    </row>
    <row r="7">
      <c r="A7" s="6" t="s">
        <v>33</v>
      </c>
      <c r="B7" s="4">
        <f t="shared" si="1"/>
        <v>16</v>
      </c>
      <c r="C7" s="4">
        <v>0.0</v>
      </c>
      <c r="D7" s="4">
        <v>0.0</v>
      </c>
      <c r="E7" s="4">
        <v>0.0</v>
      </c>
      <c r="F7" s="10">
        <v>4.0</v>
      </c>
      <c r="G7" s="10">
        <v>4.0</v>
      </c>
      <c r="H7" s="10">
        <v>4.0</v>
      </c>
      <c r="I7" s="10">
        <v>4.0</v>
      </c>
      <c r="J7" s="4">
        <v>0.0</v>
      </c>
    </row>
    <row r="8">
      <c r="A8" s="6"/>
      <c r="B8" s="4"/>
      <c r="C8" s="4"/>
      <c r="D8" s="4"/>
      <c r="E8" s="4"/>
      <c r="F8" s="4"/>
      <c r="G8" s="4"/>
      <c r="H8" s="4"/>
      <c r="I8" s="4"/>
      <c r="J8" s="4"/>
    </row>
    <row r="9">
      <c r="A9" s="9"/>
      <c r="B9" s="4"/>
      <c r="C9" s="4"/>
      <c r="D9" s="4"/>
      <c r="E9" s="4"/>
      <c r="F9" s="4"/>
      <c r="G9" s="4"/>
      <c r="H9" s="4"/>
      <c r="I9" s="4"/>
      <c r="J9" s="4"/>
    </row>
    <row r="10">
      <c r="A10" s="15"/>
      <c r="B10" s="4"/>
      <c r="C10" s="4"/>
      <c r="D10" s="4"/>
      <c r="E10" s="4"/>
      <c r="F10" s="4"/>
      <c r="G10" s="4"/>
      <c r="H10" s="4"/>
      <c r="I10" s="4"/>
      <c r="J10" s="4"/>
    </row>
    <row r="11">
      <c r="A11" s="16" t="s">
        <v>18</v>
      </c>
      <c r="B11" s="14">
        <f>SUM(B4:B9)</f>
        <v>54</v>
      </c>
      <c r="C11" s="14">
        <f>B11*(7/8)</f>
        <v>47.25</v>
      </c>
      <c r="D11" s="14">
        <f>B11*(6/8)</f>
        <v>40.5</v>
      </c>
      <c r="E11" s="14">
        <f>B11*(5/8)</f>
        <v>33.75</v>
      </c>
      <c r="F11" s="14">
        <f>B11*(4/8)</f>
        <v>27</v>
      </c>
      <c r="G11" s="14">
        <f>B11*(3/8)</f>
        <v>20.25</v>
      </c>
      <c r="H11" s="14">
        <f>B11*(2/8)</f>
        <v>13.5</v>
      </c>
      <c r="I11" s="14">
        <f>B11*(1/8)</f>
        <v>6.75</v>
      </c>
      <c r="J11" s="12">
        <v>0.0</v>
      </c>
    </row>
    <row r="12">
      <c r="A12" s="16" t="s">
        <v>19</v>
      </c>
      <c r="B12" s="12">
        <v>90.0</v>
      </c>
      <c r="C12" s="14">
        <f t="shared" ref="C12:J12" si="2">B12-SUM(C4:C9)</f>
        <v>90</v>
      </c>
      <c r="D12" s="14">
        <f t="shared" si="2"/>
        <v>82</v>
      </c>
      <c r="E12" s="14">
        <f t="shared" si="2"/>
        <v>77</v>
      </c>
      <c r="F12" s="14">
        <f t="shared" si="2"/>
        <v>69</v>
      </c>
      <c r="G12" s="14">
        <f t="shared" si="2"/>
        <v>59</v>
      </c>
      <c r="H12" s="14">
        <f t="shared" si="2"/>
        <v>49</v>
      </c>
      <c r="I12" s="14">
        <f t="shared" si="2"/>
        <v>36</v>
      </c>
      <c r="J12" s="12">
        <f t="shared" si="2"/>
        <v>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</cols>
  <sheetData>
    <row r="3">
      <c r="A3" s="18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1" t="s">
        <v>9</v>
      </c>
    </row>
    <row r="4">
      <c r="A4" s="20" t="s">
        <v>24</v>
      </c>
      <c r="B4" s="20">
        <v>2.0</v>
      </c>
      <c r="C4" s="20">
        <v>2.0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1">
        <v>0.0</v>
      </c>
    </row>
    <row r="5">
      <c r="A5" s="20" t="s">
        <v>25</v>
      </c>
      <c r="B5" s="20">
        <v>8.0</v>
      </c>
      <c r="C5" s="20">
        <v>0.0</v>
      </c>
      <c r="D5" s="20">
        <v>3.0</v>
      </c>
      <c r="E5" s="20">
        <v>1.0</v>
      </c>
      <c r="F5" s="20">
        <v>2.0</v>
      </c>
      <c r="G5" s="20">
        <v>0.0</v>
      </c>
      <c r="H5" s="20">
        <v>1.0</v>
      </c>
      <c r="I5" s="20">
        <v>1.0</v>
      </c>
      <c r="J5" s="21">
        <v>0.0</v>
      </c>
    </row>
    <row r="6">
      <c r="A6" s="20" t="s">
        <v>26</v>
      </c>
      <c r="B6" s="20">
        <v>18.0</v>
      </c>
      <c r="C6" s="20">
        <v>0.0</v>
      </c>
      <c r="D6" s="20">
        <v>5.0</v>
      </c>
      <c r="E6" s="20">
        <v>2.0</v>
      </c>
      <c r="F6" s="20">
        <v>2.0</v>
      </c>
      <c r="G6" s="20">
        <v>2.0</v>
      </c>
      <c r="H6" s="20">
        <v>4.0</v>
      </c>
      <c r="I6" s="20">
        <v>3.0</v>
      </c>
      <c r="J6" s="21">
        <v>0.0</v>
      </c>
    </row>
    <row r="7">
      <c r="A7" s="20" t="s">
        <v>28</v>
      </c>
      <c r="B7" s="20">
        <v>21.0</v>
      </c>
      <c r="C7" s="20">
        <v>0.0</v>
      </c>
      <c r="D7" s="20">
        <v>5.0</v>
      </c>
      <c r="E7" s="20">
        <v>5.0</v>
      </c>
      <c r="F7" s="20">
        <v>3.0</v>
      </c>
      <c r="G7" s="20">
        <v>6.0</v>
      </c>
      <c r="H7" s="20">
        <v>2.0</v>
      </c>
      <c r="I7" s="20">
        <v>0.0</v>
      </c>
      <c r="J7" s="21">
        <v>0.0</v>
      </c>
    </row>
    <row r="8">
      <c r="A8" s="22" t="s">
        <v>29</v>
      </c>
      <c r="B8" s="20">
        <v>5.0</v>
      </c>
      <c r="C8" s="20">
        <v>1.0</v>
      </c>
      <c r="D8" s="20">
        <v>0.0</v>
      </c>
      <c r="E8" s="20">
        <v>0.0</v>
      </c>
      <c r="F8" s="20">
        <v>0.0</v>
      </c>
      <c r="G8" s="20">
        <v>0.0</v>
      </c>
      <c r="H8" s="20">
        <v>3.0</v>
      </c>
      <c r="I8" s="20">
        <v>1.0</v>
      </c>
      <c r="J8" s="21">
        <v>0.0</v>
      </c>
    </row>
    <row r="9">
      <c r="A9" s="22" t="s">
        <v>32</v>
      </c>
      <c r="B9" s="20">
        <v>2.0</v>
      </c>
      <c r="C9" s="20">
        <v>0.0</v>
      </c>
      <c r="D9" s="20">
        <v>2.0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1">
        <v>0.0</v>
      </c>
    </row>
    <row r="10">
      <c r="A10" s="23" t="s">
        <v>34</v>
      </c>
      <c r="B10" s="20">
        <v>6.0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21">
        <v>0.0</v>
      </c>
    </row>
    <row r="11">
      <c r="A11" s="22" t="s">
        <v>35</v>
      </c>
      <c r="B11" s="21">
        <v>5.0</v>
      </c>
      <c r="C11" s="21">
        <v>0.0</v>
      </c>
      <c r="D11" s="21">
        <v>0.0</v>
      </c>
      <c r="E11" s="21">
        <v>0.0</v>
      </c>
      <c r="F11" s="21">
        <v>0.0</v>
      </c>
      <c r="G11" s="21">
        <v>2.0</v>
      </c>
      <c r="H11" s="21">
        <v>2.0</v>
      </c>
      <c r="I11" s="20">
        <v>1.0</v>
      </c>
      <c r="J11" s="21">
        <v>0.0</v>
      </c>
    </row>
    <row r="12">
      <c r="A12" s="22" t="s">
        <v>36</v>
      </c>
      <c r="B12" s="21">
        <v>2.0</v>
      </c>
      <c r="C12" s="21">
        <v>0.0</v>
      </c>
      <c r="D12" s="21">
        <v>0.0</v>
      </c>
      <c r="E12" s="21">
        <v>0.0</v>
      </c>
      <c r="F12" s="21">
        <v>0.0</v>
      </c>
      <c r="G12" s="21">
        <v>0.0</v>
      </c>
      <c r="H12" s="21">
        <v>0.0</v>
      </c>
      <c r="I12" s="20">
        <v>0.0</v>
      </c>
      <c r="J12" s="21">
        <v>0.0</v>
      </c>
    </row>
    <row r="13">
      <c r="A13" s="21" t="s">
        <v>37</v>
      </c>
      <c r="B13" s="21">
        <v>8.0</v>
      </c>
      <c r="C13" s="21">
        <v>0.0</v>
      </c>
      <c r="D13" s="21">
        <v>3.0</v>
      </c>
      <c r="E13" s="21">
        <v>2.0</v>
      </c>
      <c r="F13" s="21">
        <v>2.0</v>
      </c>
      <c r="G13" s="21">
        <v>1.0</v>
      </c>
      <c r="H13" s="21">
        <v>0.0</v>
      </c>
      <c r="I13" s="21">
        <v>0.0</v>
      </c>
      <c r="J13" s="21">
        <v>0.0</v>
      </c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>
      <c r="A16" s="21" t="s">
        <v>18</v>
      </c>
      <c r="B16" s="24">
        <f>SUM(B4:B13)</f>
        <v>77</v>
      </c>
      <c r="C16" s="24">
        <f>B16*(7/8)</f>
        <v>67.375</v>
      </c>
      <c r="D16" s="24">
        <f>B16*(6/8)</f>
        <v>57.75</v>
      </c>
      <c r="E16" s="24">
        <f>B16*(5/8)</f>
        <v>48.125</v>
      </c>
      <c r="F16" s="24">
        <f>B16*(4/8)</f>
        <v>38.5</v>
      </c>
      <c r="G16" s="24">
        <f>B16*(3/8)</f>
        <v>28.875</v>
      </c>
      <c r="H16" s="24">
        <f>B16*(2/8)</f>
        <v>19.25</v>
      </c>
      <c r="I16" s="24">
        <f>B16*(1/8)</f>
        <v>9.625</v>
      </c>
      <c r="J16" s="24">
        <f>B16*(0/8)</f>
        <v>0</v>
      </c>
    </row>
    <row r="17">
      <c r="A17" s="21" t="s">
        <v>19</v>
      </c>
      <c r="B17" s="24">
        <f>SUM(B4:B13)</f>
        <v>77</v>
      </c>
      <c r="C17" s="24">
        <f t="shared" ref="C17:J17" si="1">B17-SUM(C4:C13)</f>
        <v>74</v>
      </c>
      <c r="D17" s="24">
        <f t="shared" si="1"/>
        <v>56</v>
      </c>
      <c r="E17" s="24">
        <f t="shared" si="1"/>
        <v>46</v>
      </c>
      <c r="F17" s="24">
        <f t="shared" si="1"/>
        <v>37</v>
      </c>
      <c r="G17" s="24">
        <f t="shared" si="1"/>
        <v>26</v>
      </c>
      <c r="H17" s="24">
        <f t="shared" si="1"/>
        <v>14</v>
      </c>
      <c r="I17" s="24">
        <f t="shared" si="1"/>
        <v>8</v>
      </c>
      <c r="J17" s="24">
        <f t="shared" si="1"/>
        <v>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8.86"/>
  </cols>
  <sheetData>
    <row r="3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6" t="s">
        <v>7</v>
      </c>
      <c r="I3" s="26" t="s">
        <v>8</v>
      </c>
      <c r="J3" s="27" t="s">
        <v>9</v>
      </c>
    </row>
    <row r="4">
      <c r="A4" s="16" t="s">
        <v>38</v>
      </c>
      <c r="B4" s="28">
        <v>2.0</v>
      </c>
      <c r="C4" s="30">
        <v>2.0</v>
      </c>
      <c r="D4" s="27">
        <v>0.0</v>
      </c>
      <c r="E4" s="27">
        <v>0.0</v>
      </c>
      <c r="F4" s="27">
        <v>0.0</v>
      </c>
      <c r="G4" s="27">
        <v>0.0</v>
      </c>
      <c r="H4" s="27">
        <v>0.0</v>
      </c>
      <c r="I4" s="27">
        <v>0.0</v>
      </c>
      <c r="J4" s="27">
        <v>0.0</v>
      </c>
    </row>
    <row r="5">
      <c r="A5" s="31" t="s">
        <v>42</v>
      </c>
      <c r="B5" s="32">
        <v>5.0</v>
      </c>
      <c r="C5" s="12">
        <v>1.0</v>
      </c>
      <c r="D5" s="30">
        <v>1.0</v>
      </c>
      <c r="E5" s="30">
        <v>2.0</v>
      </c>
      <c r="F5" s="30">
        <v>1.0</v>
      </c>
      <c r="G5" s="27">
        <v>0.0</v>
      </c>
      <c r="H5" s="27">
        <v>0.0</v>
      </c>
      <c r="I5" s="27">
        <v>0.0</v>
      </c>
      <c r="J5" s="27">
        <v>0.0</v>
      </c>
    </row>
    <row r="6">
      <c r="A6" s="31" t="s">
        <v>44</v>
      </c>
      <c r="B6" s="32">
        <v>10.0</v>
      </c>
      <c r="C6" s="27">
        <v>0.0</v>
      </c>
      <c r="D6" s="27">
        <v>0.0</v>
      </c>
      <c r="E6" s="27">
        <v>0.0</v>
      </c>
      <c r="F6" s="27">
        <v>0.0</v>
      </c>
      <c r="G6" s="27">
        <v>0.0</v>
      </c>
      <c r="H6" s="27">
        <v>0.0</v>
      </c>
      <c r="I6" s="27">
        <v>0.0</v>
      </c>
      <c r="J6" s="27">
        <v>0.0</v>
      </c>
    </row>
    <row r="7">
      <c r="A7" s="31" t="s">
        <v>45</v>
      </c>
      <c r="B7" s="32">
        <v>5.0</v>
      </c>
      <c r="C7" s="27">
        <v>0.0</v>
      </c>
      <c r="D7" s="27">
        <v>0.0</v>
      </c>
      <c r="E7" s="27">
        <v>0.0</v>
      </c>
      <c r="F7" s="27">
        <v>0.0</v>
      </c>
      <c r="G7" s="27">
        <v>0.0</v>
      </c>
      <c r="H7" s="27">
        <v>0.0</v>
      </c>
      <c r="I7" s="27">
        <v>0.0</v>
      </c>
      <c r="J7" s="27">
        <v>0.0</v>
      </c>
    </row>
    <row r="8">
      <c r="A8" s="31" t="s">
        <v>46</v>
      </c>
      <c r="B8" s="32">
        <v>8.0</v>
      </c>
      <c r="C8" s="27">
        <v>0.0</v>
      </c>
      <c r="D8" s="27">
        <v>0.0</v>
      </c>
      <c r="E8" s="30">
        <v>3.0</v>
      </c>
      <c r="F8" s="30">
        <v>2.0</v>
      </c>
      <c r="G8" s="30">
        <v>2.0</v>
      </c>
      <c r="H8" s="30">
        <v>1.0</v>
      </c>
      <c r="I8" s="30">
        <v>5.0</v>
      </c>
      <c r="J8" s="27">
        <v>0.0</v>
      </c>
    </row>
    <row r="9">
      <c r="A9" s="31" t="s">
        <v>49</v>
      </c>
      <c r="B9" s="32">
        <v>6.0</v>
      </c>
      <c r="C9" s="27">
        <v>0.0</v>
      </c>
      <c r="D9" s="27">
        <v>0.0</v>
      </c>
      <c r="E9" s="30">
        <v>2.0</v>
      </c>
      <c r="F9" s="30">
        <v>1.0</v>
      </c>
      <c r="G9" s="30">
        <v>3.0</v>
      </c>
      <c r="H9" s="27">
        <v>0.0</v>
      </c>
      <c r="I9" s="27">
        <v>0.0</v>
      </c>
      <c r="J9" s="27">
        <v>0.0</v>
      </c>
    </row>
    <row r="10">
      <c r="A10" s="38" t="s">
        <v>36</v>
      </c>
      <c r="B10" s="40">
        <v>2.0</v>
      </c>
      <c r="C10" s="27">
        <v>0.0</v>
      </c>
      <c r="D10" s="27">
        <v>0.0</v>
      </c>
      <c r="E10" s="27">
        <v>0.0</v>
      </c>
      <c r="F10" s="27">
        <v>0.0</v>
      </c>
      <c r="G10" s="27">
        <v>0.0</v>
      </c>
      <c r="H10" s="30">
        <v>1.0</v>
      </c>
      <c r="I10" s="30">
        <v>1.0</v>
      </c>
      <c r="J10" s="27">
        <v>0.0</v>
      </c>
    </row>
    <row r="11">
      <c r="A11" s="43" t="s">
        <v>55</v>
      </c>
      <c r="B11" s="40">
        <v>10.0</v>
      </c>
      <c r="C11" s="27">
        <v>0.0</v>
      </c>
      <c r="D11" s="30">
        <v>3.0</v>
      </c>
      <c r="E11" s="30">
        <v>4.0</v>
      </c>
      <c r="F11" s="30">
        <v>3.0</v>
      </c>
      <c r="G11" s="27">
        <v>0.0</v>
      </c>
      <c r="H11" s="27">
        <v>0.0</v>
      </c>
      <c r="I11" s="27">
        <v>0.0</v>
      </c>
      <c r="J11" s="27">
        <v>0.0</v>
      </c>
    </row>
    <row r="12">
      <c r="A12" s="31" t="s">
        <v>58</v>
      </c>
      <c r="B12" s="44">
        <v>7.0</v>
      </c>
      <c r="C12" s="27">
        <v>0.0</v>
      </c>
      <c r="D12" s="30">
        <v>2.0</v>
      </c>
      <c r="E12" s="30">
        <v>3.0</v>
      </c>
      <c r="F12" s="30">
        <v>2.0</v>
      </c>
      <c r="G12" s="27">
        <v>0.0</v>
      </c>
      <c r="H12" s="27">
        <v>0.0</v>
      </c>
      <c r="I12" s="27">
        <v>0.0</v>
      </c>
      <c r="J12" s="27">
        <v>0.0</v>
      </c>
    </row>
    <row r="13">
      <c r="A13" s="31" t="s">
        <v>59</v>
      </c>
      <c r="B13" s="44">
        <v>5.0</v>
      </c>
      <c r="C13" s="27">
        <v>0.0</v>
      </c>
      <c r="D13" s="27">
        <v>0.0</v>
      </c>
      <c r="E13" s="27">
        <v>0.0</v>
      </c>
      <c r="F13" s="30">
        <v>1.0</v>
      </c>
      <c r="G13" s="30">
        <v>2.0</v>
      </c>
      <c r="H13" s="30">
        <v>2.0</v>
      </c>
      <c r="I13" s="27">
        <v>0.0</v>
      </c>
      <c r="J13" s="27">
        <v>0.0</v>
      </c>
    </row>
    <row r="14">
      <c r="A14" s="43" t="s">
        <v>60</v>
      </c>
      <c r="B14" s="44">
        <v>7.0</v>
      </c>
      <c r="C14" s="27">
        <v>0.0</v>
      </c>
      <c r="D14" s="27">
        <v>0.0</v>
      </c>
      <c r="E14" s="27">
        <v>0.0</v>
      </c>
      <c r="F14" s="27">
        <v>0.0</v>
      </c>
      <c r="G14" s="27">
        <v>0.0</v>
      </c>
      <c r="H14" s="27">
        <v>0.0</v>
      </c>
      <c r="I14" s="27">
        <v>0.0</v>
      </c>
      <c r="J14" s="27">
        <v>0.0</v>
      </c>
    </row>
    <row r="15">
      <c r="A15" s="43" t="s">
        <v>62</v>
      </c>
      <c r="B15" s="44">
        <v>6.0</v>
      </c>
      <c r="C15" s="27">
        <v>0.0</v>
      </c>
      <c r="D15" s="27">
        <v>0.0</v>
      </c>
      <c r="E15" s="27">
        <v>0.0</v>
      </c>
      <c r="F15" s="27">
        <v>0.0</v>
      </c>
      <c r="G15" s="27">
        <v>0.0</v>
      </c>
      <c r="H15" s="27">
        <v>0.0</v>
      </c>
      <c r="I15" s="27">
        <v>0.0</v>
      </c>
      <c r="J15" s="30">
        <v>0.0</v>
      </c>
    </row>
    <row r="16">
      <c r="A16" s="43" t="s">
        <v>63</v>
      </c>
      <c r="B16" s="44">
        <v>4.0</v>
      </c>
      <c r="C16" s="27">
        <v>0.0</v>
      </c>
      <c r="D16" s="27">
        <v>0.0</v>
      </c>
      <c r="E16" s="27">
        <v>0.0</v>
      </c>
      <c r="F16" s="27">
        <v>0.0</v>
      </c>
      <c r="G16" s="27">
        <v>0.0</v>
      </c>
      <c r="H16" s="27">
        <v>0.0</v>
      </c>
      <c r="I16" s="27">
        <v>0.0</v>
      </c>
      <c r="J16" s="30">
        <v>0.0</v>
      </c>
    </row>
    <row r="17">
      <c r="A17" s="43" t="s">
        <v>64</v>
      </c>
      <c r="B17" s="44">
        <v>7.0</v>
      </c>
      <c r="C17" s="27">
        <v>0.0</v>
      </c>
      <c r="D17" s="27">
        <v>0.0</v>
      </c>
      <c r="E17" s="27">
        <v>0.0</v>
      </c>
      <c r="F17" s="27">
        <v>0.0</v>
      </c>
      <c r="G17" s="30">
        <v>5.0</v>
      </c>
      <c r="H17" s="12">
        <v>3.0</v>
      </c>
      <c r="I17" s="30">
        <v>5.0</v>
      </c>
      <c r="J17" s="27">
        <v>0.0</v>
      </c>
    </row>
    <row r="18">
      <c r="A18" s="43" t="s">
        <v>65</v>
      </c>
      <c r="B18" s="44">
        <v>3.0</v>
      </c>
      <c r="C18" s="27">
        <v>0.0</v>
      </c>
      <c r="D18" s="27">
        <v>0.0</v>
      </c>
      <c r="E18" s="27">
        <v>0.0</v>
      </c>
      <c r="F18" s="27">
        <v>0.0</v>
      </c>
      <c r="G18" s="27">
        <v>0.0</v>
      </c>
      <c r="H18" s="27">
        <v>0.0</v>
      </c>
      <c r="I18" s="27">
        <v>0.0</v>
      </c>
      <c r="J18" s="27">
        <v>0.0</v>
      </c>
    </row>
    <row r="19">
      <c r="A19" s="43" t="s">
        <v>66</v>
      </c>
      <c r="B19" s="44">
        <v>5.0</v>
      </c>
      <c r="C19" s="27">
        <v>0.0</v>
      </c>
      <c r="D19" s="27">
        <v>0.0</v>
      </c>
      <c r="E19" s="27">
        <v>0.0</v>
      </c>
      <c r="F19" s="27">
        <v>0.0</v>
      </c>
      <c r="G19" s="27">
        <v>0.0</v>
      </c>
      <c r="H19" s="27">
        <v>0.0</v>
      </c>
      <c r="I19" s="27">
        <v>0.0</v>
      </c>
      <c r="J19" s="27">
        <v>0.0</v>
      </c>
    </row>
    <row r="20">
      <c r="A20" s="46"/>
      <c r="B20" s="27"/>
      <c r="C20" s="27"/>
      <c r="D20" s="27"/>
      <c r="E20" s="27"/>
      <c r="F20" s="27"/>
      <c r="G20" s="27"/>
      <c r="H20" s="27"/>
      <c r="I20" s="27"/>
      <c r="J20" s="27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>
      <c r="B22" s="21"/>
      <c r="C22" s="21"/>
      <c r="D22" s="21"/>
      <c r="E22" s="21"/>
      <c r="F22" s="21"/>
      <c r="G22" s="21"/>
      <c r="H22" s="21"/>
      <c r="I22" s="21"/>
      <c r="J22" s="21"/>
    </row>
    <row r="23">
      <c r="A23" s="21" t="s">
        <v>18</v>
      </c>
      <c r="B23" s="24">
        <f>SUM(B4:B19)</f>
        <v>92</v>
      </c>
      <c r="C23" s="24">
        <f>B23*(7/8)</f>
        <v>80.5</v>
      </c>
      <c r="D23" s="24">
        <f>B23*(6/8)</f>
        <v>69</v>
      </c>
      <c r="E23" s="24">
        <f>B23*(5/8)</f>
        <v>57.5</v>
      </c>
      <c r="F23" s="24">
        <f>B23*(4/8)</f>
        <v>46</v>
      </c>
      <c r="G23" s="24">
        <f>B23*(3/8)</f>
        <v>34.5</v>
      </c>
      <c r="H23" s="24">
        <f>B23*(2/8)</f>
        <v>23</v>
      </c>
      <c r="I23" s="24">
        <f>B23*(1/8)</f>
        <v>11.5</v>
      </c>
      <c r="J23" s="24">
        <f>B23*(0/8)</f>
        <v>0</v>
      </c>
    </row>
    <row r="24">
      <c r="A24" s="21" t="s">
        <v>19</v>
      </c>
      <c r="B24" s="24">
        <f>SUM(B4:B19)</f>
        <v>92</v>
      </c>
      <c r="C24" s="24">
        <f t="shared" ref="C24:J24" si="1">B24-SUM(C4:C19)</f>
        <v>89</v>
      </c>
      <c r="D24" s="24">
        <f t="shared" si="1"/>
        <v>83</v>
      </c>
      <c r="E24" s="24">
        <f t="shared" si="1"/>
        <v>69</v>
      </c>
      <c r="F24" s="24">
        <f t="shared" si="1"/>
        <v>59</v>
      </c>
      <c r="G24" s="24">
        <f t="shared" si="1"/>
        <v>47</v>
      </c>
      <c r="H24" s="24">
        <f t="shared" si="1"/>
        <v>40</v>
      </c>
      <c r="I24" s="24">
        <f t="shared" si="1"/>
        <v>29</v>
      </c>
      <c r="J24" s="24">
        <f t="shared" si="1"/>
        <v>29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</cols>
  <sheetData>
    <row r="2">
      <c r="B2" s="15"/>
    </row>
    <row r="3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6" t="s">
        <v>7</v>
      </c>
      <c r="I3" s="26" t="s">
        <v>8</v>
      </c>
      <c r="J3" s="27" t="s">
        <v>9</v>
      </c>
    </row>
    <row r="4">
      <c r="A4" s="16" t="s">
        <v>39</v>
      </c>
      <c r="B4" s="29">
        <v>2.0</v>
      </c>
      <c r="C4" s="30">
        <v>2.0</v>
      </c>
      <c r="D4" s="27">
        <v>0.0</v>
      </c>
      <c r="E4" s="27">
        <v>0.0</v>
      </c>
      <c r="F4" s="27">
        <v>0.0</v>
      </c>
      <c r="G4" s="27">
        <v>0.0</v>
      </c>
      <c r="H4" s="27">
        <v>0.0</v>
      </c>
      <c r="I4" s="27">
        <v>0.0</v>
      </c>
      <c r="J4" s="27">
        <v>0.0</v>
      </c>
    </row>
    <row r="5">
      <c r="A5" s="33" t="s">
        <v>43</v>
      </c>
      <c r="B5" s="34">
        <v>5.0</v>
      </c>
      <c r="C5" s="30">
        <v>0.0</v>
      </c>
      <c r="D5" s="30">
        <v>0.0</v>
      </c>
      <c r="E5" s="30">
        <v>0.0</v>
      </c>
      <c r="F5" s="27">
        <v>0.0</v>
      </c>
      <c r="G5" s="30">
        <v>1.0</v>
      </c>
      <c r="H5" s="30">
        <v>2.0</v>
      </c>
      <c r="I5" s="30">
        <v>2.0</v>
      </c>
      <c r="J5" s="27">
        <v>0.0</v>
      </c>
    </row>
    <row r="6">
      <c r="A6" s="33" t="s">
        <v>48</v>
      </c>
      <c r="B6" s="37">
        <v>7.0</v>
      </c>
      <c r="C6" s="30">
        <v>2.0</v>
      </c>
      <c r="D6" s="30">
        <v>2.0</v>
      </c>
      <c r="E6" s="30">
        <v>2.0</v>
      </c>
      <c r="F6" s="30">
        <v>1.0</v>
      </c>
      <c r="G6" s="27">
        <v>0.0</v>
      </c>
      <c r="H6" s="27">
        <v>0.0</v>
      </c>
      <c r="I6" s="27">
        <v>0.0</v>
      </c>
      <c r="J6" s="27">
        <v>0.0</v>
      </c>
    </row>
    <row r="7">
      <c r="A7" s="33" t="s">
        <v>51</v>
      </c>
      <c r="B7" s="37">
        <v>6.0</v>
      </c>
      <c r="C7" s="30">
        <v>0.0</v>
      </c>
      <c r="D7" s="30">
        <v>1.0</v>
      </c>
      <c r="E7" s="30">
        <v>1.0</v>
      </c>
      <c r="F7" s="30">
        <v>2.0</v>
      </c>
      <c r="G7" s="30">
        <v>2.0</v>
      </c>
      <c r="H7" s="30">
        <v>0.0</v>
      </c>
      <c r="I7" s="30">
        <v>0.0</v>
      </c>
      <c r="J7" s="27">
        <v>0.0</v>
      </c>
    </row>
    <row r="8">
      <c r="A8" s="33" t="s">
        <v>53</v>
      </c>
      <c r="B8" s="12">
        <v>5.0</v>
      </c>
      <c r="C8" s="30">
        <v>0.0</v>
      </c>
      <c r="D8" s="30">
        <v>1.0</v>
      </c>
      <c r="E8" s="30">
        <v>1.0</v>
      </c>
      <c r="F8" s="30">
        <v>1.0</v>
      </c>
      <c r="G8" s="30">
        <v>1.0</v>
      </c>
      <c r="H8" s="30">
        <v>1.0</v>
      </c>
      <c r="I8" s="30">
        <v>0.0</v>
      </c>
      <c r="J8" s="27">
        <v>0.0</v>
      </c>
    </row>
    <row r="9">
      <c r="A9" s="33" t="s">
        <v>54</v>
      </c>
      <c r="B9" s="12">
        <v>10.0</v>
      </c>
      <c r="C9" s="30">
        <v>3.0</v>
      </c>
      <c r="D9" s="30">
        <v>3.0</v>
      </c>
      <c r="E9" s="30">
        <v>2.0</v>
      </c>
      <c r="F9" s="30">
        <v>1.0</v>
      </c>
      <c r="G9" s="30">
        <v>1.0</v>
      </c>
      <c r="H9" s="30">
        <v>0.0</v>
      </c>
      <c r="I9" s="30">
        <v>0.0</v>
      </c>
      <c r="J9" s="27">
        <v>0.0</v>
      </c>
    </row>
    <row r="10">
      <c r="A10" s="33" t="s">
        <v>45</v>
      </c>
      <c r="B10" s="42">
        <v>5.0</v>
      </c>
      <c r="C10" s="30">
        <v>0.0</v>
      </c>
      <c r="D10" s="30">
        <v>0.0</v>
      </c>
      <c r="E10" s="30">
        <v>0.0</v>
      </c>
      <c r="F10" s="30">
        <v>0.0</v>
      </c>
      <c r="G10" s="30">
        <v>5.0</v>
      </c>
      <c r="H10" s="27">
        <v>0.0</v>
      </c>
      <c r="I10" s="27">
        <v>0.0</v>
      </c>
      <c r="J10" s="27">
        <v>0.0</v>
      </c>
    </row>
    <row r="11">
      <c r="A11" s="33" t="s">
        <v>56</v>
      </c>
      <c r="B11" s="37">
        <v>4.0</v>
      </c>
      <c r="C11" s="30">
        <v>0.0</v>
      </c>
      <c r="D11" s="30">
        <v>0.0</v>
      </c>
      <c r="E11" s="30">
        <v>0.0</v>
      </c>
      <c r="F11" s="30">
        <v>2.0</v>
      </c>
      <c r="G11" s="30">
        <v>2.0</v>
      </c>
      <c r="H11" s="27">
        <v>0.0</v>
      </c>
      <c r="I11" s="27">
        <v>0.0</v>
      </c>
      <c r="J11" s="27">
        <v>0.0</v>
      </c>
    </row>
    <row r="12">
      <c r="A12" s="33" t="s">
        <v>57</v>
      </c>
      <c r="B12" s="37">
        <v>7.0</v>
      </c>
      <c r="C12" s="30">
        <v>0.0</v>
      </c>
      <c r="D12" s="27">
        <v>0.0</v>
      </c>
      <c r="E12" s="27">
        <v>0.0</v>
      </c>
      <c r="F12" s="30">
        <v>1.0</v>
      </c>
      <c r="G12" s="30">
        <v>2.0</v>
      </c>
      <c r="H12" s="30">
        <v>2.0</v>
      </c>
      <c r="I12" s="30">
        <v>2.0</v>
      </c>
      <c r="J12" s="27">
        <v>0.0</v>
      </c>
    </row>
    <row r="13">
      <c r="A13" s="33" t="s">
        <v>40</v>
      </c>
      <c r="B13" s="42">
        <v>3.0</v>
      </c>
      <c r="C13" s="30">
        <v>0.0</v>
      </c>
      <c r="D13" s="27">
        <v>0.0</v>
      </c>
      <c r="E13" s="27">
        <v>0.0</v>
      </c>
      <c r="F13" s="30">
        <v>3.0</v>
      </c>
      <c r="G13" s="27">
        <v>0.0</v>
      </c>
      <c r="H13" s="27">
        <v>0.0</v>
      </c>
      <c r="I13" s="27">
        <v>0.0</v>
      </c>
      <c r="J13" s="27">
        <v>0.0</v>
      </c>
    </row>
    <row r="14">
      <c r="A14" s="33" t="s">
        <v>41</v>
      </c>
      <c r="B14" s="42">
        <v>15.0</v>
      </c>
      <c r="C14" s="30">
        <v>0.0</v>
      </c>
      <c r="D14" s="27">
        <v>0.0</v>
      </c>
      <c r="E14" s="27">
        <v>0.0</v>
      </c>
      <c r="F14" s="27">
        <v>0.0</v>
      </c>
      <c r="G14" s="27">
        <v>0.0</v>
      </c>
      <c r="H14" s="27">
        <v>0.0</v>
      </c>
      <c r="I14" s="27">
        <v>0.0</v>
      </c>
      <c r="J14" s="30">
        <v>0.0</v>
      </c>
    </row>
    <row r="15">
      <c r="A15" s="33" t="s">
        <v>61</v>
      </c>
      <c r="B15" s="42">
        <v>5.0</v>
      </c>
      <c r="C15" s="30">
        <v>0.0</v>
      </c>
      <c r="D15" s="30">
        <v>2.0</v>
      </c>
      <c r="E15" s="30">
        <v>3.0</v>
      </c>
      <c r="F15" s="27">
        <v>0.0</v>
      </c>
      <c r="G15" s="27">
        <v>0.0</v>
      </c>
      <c r="H15" s="27">
        <v>0.0</v>
      </c>
      <c r="I15" s="27">
        <v>0.0</v>
      </c>
      <c r="J15" s="30">
        <v>0.0</v>
      </c>
    </row>
    <row r="16">
      <c r="A16" s="43"/>
      <c r="B16" s="45"/>
      <c r="C16" s="27"/>
      <c r="D16" s="27"/>
      <c r="E16" s="27"/>
      <c r="F16" s="27"/>
      <c r="G16" s="30"/>
      <c r="I16" s="30"/>
      <c r="J16" s="27"/>
    </row>
    <row r="17">
      <c r="A17" s="43"/>
      <c r="B17" s="45"/>
      <c r="C17" s="27"/>
      <c r="D17" s="27"/>
      <c r="E17" s="27"/>
      <c r="F17" s="27"/>
      <c r="G17" s="27"/>
      <c r="H17" s="27"/>
      <c r="I17" s="27"/>
      <c r="J17" s="27"/>
    </row>
    <row r="18">
      <c r="A18" s="43"/>
      <c r="B18" s="45"/>
      <c r="C18" s="27"/>
      <c r="D18" s="27"/>
      <c r="E18" s="27"/>
      <c r="F18" s="27"/>
      <c r="G18" s="27"/>
      <c r="H18" s="27"/>
      <c r="I18" s="27"/>
      <c r="J18" s="27"/>
    </row>
    <row r="19">
      <c r="A19" s="46"/>
      <c r="B19" s="27"/>
      <c r="C19" s="27"/>
      <c r="D19" s="27"/>
      <c r="E19" s="27"/>
      <c r="F19" s="27"/>
      <c r="G19" s="27"/>
      <c r="H19" s="27"/>
      <c r="I19" s="27"/>
      <c r="J19" s="27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>
      <c r="B21" s="21"/>
      <c r="C21" s="21"/>
      <c r="D21" s="21"/>
      <c r="E21" s="21"/>
      <c r="F21" s="21"/>
      <c r="G21" s="21"/>
      <c r="H21" s="21"/>
      <c r="I21" s="21"/>
      <c r="J21" s="21"/>
    </row>
    <row r="22">
      <c r="A22" s="21" t="s">
        <v>18</v>
      </c>
      <c r="B22" s="24">
        <f>SUM(B4:B15)</f>
        <v>74</v>
      </c>
      <c r="C22" s="24">
        <f>B22*(7/8)</f>
        <v>64.75</v>
      </c>
      <c r="D22" s="24">
        <f>B22*(6/8)</f>
        <v>55.5</v>
      </c>
      <c r="E22" s="24">
        <f>B22*(5/8)</f>
        <v>46.25</v>
      </c>
      <c r="F22" s="24">
        <f>B22*(4/8)</f>
        <v>37</v>
      </c>
      <c r="G22" s="24">
        <f>B22*(3/8)</f>
        <v>27.75</v>
      </c>
      <c r="H22" s="24">
        <f>B22*(2/8)</f>
        <v>18.5</v>
      </c>
      <c r="I22" s="24">
        <f>B22*(1/8)</f>
        <v>9.25</v>
      </c>
      <c r="J22" s="24">
        <f>B22*(0/8)</f>
        <v>0</v>
      </c>
    </row>
    <row r="23">
      <c r="A23" s="21" t="s">
        <v>19</v>
      </c>
      <c r="B23" s="24">
        <f>SUM(B4:B15)</f>
        <v>74</v>
      </c>
      <c r="C23" s="24">
        <f t="shared" ref="C23:J23" si="1">B23-SUM(C4:C18)</f>
        <v>67</v>
      </c>
      <c r="D23" s="24">
        <f t="shared" si="1"/>
        <v>58</v>
      </c>
      <c r="E23" s="24">
        <f t="shared" si="1"/>
        <v>49</v>
      </c>
      <c r="F23" s="24">
        <f t="shared" si="1"/>
        <v>38</v>
      </c>
      <c r="G23" s="24">
        <f t="shared" si="1"/>
        <v>24</v>
      </c>
      <c r="H23" s="24">
        <f t="shared" si="1"/>
        <v>19</v>
      </c>
      <c r="I23" s="24">
        <f t="shared" si="1"/>
        <v>15</v>
      </c>
      <c r="J23" s="24">
        <f t="shared" si="1"/>
        <v>15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29"/>
  </cols>
  <sheetData>
    <row r="1">
      <c r="A1" s="25"/>
      <c r="B1" s="26"/>
      <c r="C1" s="26"/>
      <c r="D1" s="26"/>
      <c r="E1" s="26"/>
      <c r="F1" s="26"/>
      <c r="G1" s="26"/>
      <c r="H1" s="26"/>
      <c r="I1" s="26"/>
      <c r="J1" s="27"/>
    </row>
    <row r="2">
      <c r="A2" s="25"/>
      <c r="B2" s="26"/>
      <c r="C2" s="26"/>
      <c r="D2" s="26"/>
      <c r="E2" s="26"/>
      <c r="F2" s="26"/>
      <c r="G2" s="26"/>
      <c r="H2" s="26"/>
      <c r="I2" s="26"/>
      <c r="J2" s="27"/>
    </row>
    <row r="3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6" t="s">
        <v>7</v>
      </c>
      <c r="I3" s="26" t="s">
        <v>8</v>
      </c>
      <c r="J3" s="27" t="s">
        <v>9</v>
      </c>
    </row>
    <row r="4">
      <c r="A4" s="16" t="s">
        <v>40</v>
      </c>
      <c r="B4" s="12">
        <v>10.0</v>
      </c>
      <c r="C4" s="12">
        <v>2.0</v>
      </c>
      <c r="D4" s="12">
        <v>1.0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</row>
    <row r="5">
      <c r="A5" s="16" t="s">
        <v>41</v>
      </c>
      <c r="B5" s="12">
        <v>15.0</v>
      </c>
      <c r="C5" s="30">
        <v>2.0</v>
      </c>
      <c r="D5" s="30">
        <v>2.0</v>
      </c>
      <c r="E5" s="30">
        <v>3.0</v>
      </c>
      <c r="F5" s="30">
        <v>1.0</v>
      </c>
      <c r="G5" s="27">
        <v>0.0</v>
      </c>
      <c r="H5" s="27">
        <v>0.0</v>
      </c>
      <c r="I5" s="27">
        <v>0.0</v>
      </c>
      <c r="J5" s="35">
        <v>0.0</v>
      </c>
    </row>
    <row r="6">
      <c r="A6" s="36" t="s">
        <v>47</v>
      </c>
      <c r="B6" s="12">
        <v>7.0</v>
      </c>
      <c r="C6" s="30">
        <v>1.0</v>
      </c>
      <c r="D6" s="30">
        <v>0.0</v>
      </c>
      <c r="E6" s="30">
        <v>2.0</v>
      </c>
      <c r="F6" s="30">
        <v>2.0</v>
      </c>
      <c r="G6" s="30">
        <v>1.0</v>
      </c>
      <c r="H6" s="30">
        <v>0.0</v>
      </c>
      <c r="I6" s="30">
        <v>0.0</v>
      </c>
      <c r="J6" s="30">
        <v>0.0</v>
      </c>
    </row>
    <row r="7">
      <c r="A7" s="16" t="s">
        <v>50</v>
      </c>
      <c r="B7" s="12">
        <v>8.0</v>
      </c>
      <c r="C7" s="30">
        <v>2.0</v>
      </c>
      <c r="D7" s="30">
        <v>2.0</v>
      </c>
      <c r="E7" s="30">
        <v>2.0</v>
      </c>
      <c r="F7" s="30">
        <v>1.0</v>
      </c>
      <c r="G7" s="27">
        <v>0.0</v>
      </c>
      <c r="H7" s="27">
        <v>0.0</v>
      </c>
      <c r="I7" s="27">
        <v>0.0</v>
      </c>
      <c r="J7" s="30">
        <v>0.0</v>
      </c>
    </row>
    <row r="8">
      <c r="A8" s="36" t="s">
        <v>52</v>
      </c>
      <c r="B8" s="12">
        <v>20.0</v>
      </c>
      <c r="C8" s="30">
        <v>0.0</v>
      </c>
      <c r="D8" s="30">
        <v>0.0</v>
      </c>
      <c r="E8" s="30">
        <v>5.0</v>
      </c>
      <c r="F8" s="30">
        <v>5.0</v>
      </c>
      <c r="G8" s="30">
        <v>5.0</v>
      </c>
      <c r="H8" s="30">
        <v>5.0</v>
      </c>
      <c r="I8" s="30">
        <v>0.0</v>
      </c>
      <c r="J8" s="30">
        <v>0.0</v>
      </c>
    </row>
    <row r="9">
      <c r="A9" s="15"/>
    </row>
    <row r="10">
      <c r="A10" s="15"/>
    </row>
    <row r="11">
      <c r="A11" s="15"/>
    </row>
    <row r="12">
      <c r="A12" s="39"/>
    </row>
    <row r="14">
      <c r="A14" s="15"/>
    </row>
    <row r="15">
      <c r="A15" s="41"/>
    </row>
    <row r="17">
      <c r="A17" s="15"/>
    </row>
    <row r="20">
      <c r="A20" s="15"/>
    </row>
    <row r="22">
      <c r="A22" s="21" t="s">
        <v>18</v>
      </c>
      <c r="B22" s="24">
        <f>SUM(B4:B16)</f>
        <v>60</v>
      </c>
      <c r="C22" s="24">
        <f>B22*(7/8)</f>
        <v>52.5</v>
      </c>
      <c r="D22" s="24">
        <f>B22*(6/8)</f>
        <v>45</v>
      </c>
      <c r="E22" s="24">
        <f>B22*(5/8)</f>
        <v>37.5</v>
      </c>
      <c r="F22" s="24">
        <f>B22*(4/8)</f>
        <v>30</v>
      </c>
      <c r="G22" s="24">
        <f>B22*(3/8)</f>
        <v>22.5</v>
      </c>
      <c r="H22" s="24">
        <f>B22*(2/8)</f>
        <v>15</v>
      </c>
      <c r="I22" s="24">
        <f>B22*(1/8)</f>
        <v>7.5</v>
      </c>
    </row>
    <row r="23">
      <c r="A23" s="21" t="s">
        <v>19</v>
      </c>
      <c r="B23" s="24">
        <f>SUM(B4:B16)</f>
        <v>60</v>
      </c>
      <c r="C23" s="24">
        <f t="shared" ref="C23:I23" si="1">B23-SUM(C4:C8)</f>
        <v>53</v>
      </c>
      <c r="D23" s="24">
        <f t="shared" si="1"/>
        <v>48</v>
      </c>
      <c r="E23" s="24">
        <f t="shared" si="1"/>
        <v>36</v>
      </c>
      <c r="F23" s="24">
        <f t="shared" si="1"/>
        <v>27</v>
      </c>
      <c r="G23" s="24">
        <f t="shared" si="1"/>
        <v>21</v>
      </c>
      <c r="H23" s="24">
        <f t="shared" si="1"/>
        <v>16</v>
      </c>
      <c r="I23" s="24">
        <f t="shared" si="1"/>
        <v>16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29"/>
  </cols>
  <sheetData>
    <row r="1">
      <c r="A1" s="25"/>
      <c r="B1" s="26"/>
      <c r="C1" s="26"/>
      <c r="D1" s="26"/>
      <c r="E1" s="26"/>
      <c r="F1" s="26"/>
      <c r="G1" s="26"/>
      <c r="H1" s="26"/>
      <c r="I1" s="26"/>
      <c r="J1" s="27"/>
    </row>
    <row r="2">
      <c r="A2" s="25"/>
      <c r="B2" s="26"/>
      <c r="C2" s="26"/>
      <c r="D2" s="26"/>
      <c r="E2" s="26"/>
      <c r="F2" s="26"/>
      <c r="G2" s="26"/>
      <c r="H2" s="26"/>
      <c r="I2" s="26"/>
      <c r="J2" s="27"/>
    </row>
    <row r="3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6" t="s">
        <v>7</v>
      </c>
      <c r="I3" s="26" t="s">
        <v>8</v>
      </c>
      <c r="J3" s="27" t="s">
        <v>9</v>
      </c>
    </row>
    <row r="4">
      <c r="A4" s="47" t="s">
        <v>67</v>
      </c>
      <c r="B4" s="12">
        <v>15.0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</row>
    <row r="5">
      <c r="A5" s="47" t="s">
        <v>68</v>
      </c>
      <c r="B5" s="12">
        <v>10.0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</row>
    <row r="6">
      <c r="A6" s="47" t="s">
        <v>69</v>
      </c>
      <c r="B6" s="12">
        <v>2.0</v>
      </c>
      <c r="C6" s="12">
        <v>0.0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</row>
    <row r="7">
      <c r="A7" s="47" t="s">
        <v>70</v>
      </c>
      <c r="B7" s="12">
        <v>10.0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</row>
    <row r="8">
      <c r="A8" s="47" t="s">
        <v>71</v>
      </c>
      <c r="B8" s="12">
        <v>10.0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</row>
    <row r="9">
      <c r="A9" s="47" t="s">
        <v>72</v>
      </c>
      <c r="B9" s="12">
        <v>2.0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</row>
    <row r="10">
      <c r="A10" s="47" t="s">
        <v>73</v>
      </c>
      <c r="B10" s="12">
        <v>8.0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2">
        <v>0.0</v>
      </c>
      <c r="I10" s="12">
        <v>0.0</v>
      </c>
      <c r="J10" s="12">
        <v>0.0</v>
      </c>
    </row>
    <row r="11">
      <c r="A11" s="47" t="s">
        <v>74</v>
      </c>
      <c r="B11" s="12">
        <v>7.0</v>
      </c>
      <c r="C11" s="12">
        <v>0.0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</row>
    <row r="12">
      <c r="A12" s="47" t="s">
        <v>75</v>
      </c>
      <c r="B12" s="12">
        <v>15.0</v>
      </c>
      <c r="C12" s="12">
        <v>0.0</v>
      </c>
      <c r="D12" s="12">
        <v>0.0</v>
      </c>
      <c r="E12" s="12">
        <v>0.0</v>
      </c>
      <c r="F12" s="12">
        <v>0.0</v>
      </c>
      <c r="G12" s="12">
        <v>0.0</v>
      </c>
      <c r="H12" s="12">
        <v>0.0</v>
      </c>
      <c r="I12" s="12">
        <v>0.0</v>
      </c>
      <c r="J12" s="12">
        <v>0.0</v>
      </c>
    </row>
    <row r="13">
      <c r="A13" s="47" t="s">
        <v>76</v>
      </c>
      <c r="B13" s="12">
        <v>11.0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</row>
    <row r="14">
      <c r="A14" s="15"/>
    </row>
    <row r="15">
      <c r="A15" s="41"/>
    </row>
    <row r="17">
      <c r="A17" s="15"/>
    </row>
    <row r="20">
      <c r="A20" s="15"/>
    </row>
    <row r="22">
      <c r="A22" s="21" t="s">
        <v>18</v>
      </c>
      <c r="B22" s="24">
        <f>SUM(B4:B16)</f>
        <v>90</v>
      </c>
      <c r="C22" s="24">
        <f>B22*(7/8)</f>
        <v>78.75</v>
      </c>
      <c r="D22" s="24">
        <f>B22*(6/8)</f>
        <v>67.5</v>
      </c>
      <c r="E22" s="24">
        <f>B22*(5/8)</f>
        <v>56.25</v>
      </c>
      <c r="F22" s="24">
        <f>B22*(4/8)</f>
        <v>45</v>
      </c>
      <c r="G22" s="24">
        <f>B22*(3/8)</f>
        <v>33.75</v>
      </c>
      <c r="H22" s="24">
        <f>B22*(2/8)</f>
        <v>22.5</v>
      </c>
      <c r="I22" s="24">
        <f>B22*(1/8)</f>
        <v>11.25</v>
      </c>
    </row>
    <row r="23">
      <c r="A23" s="21" t="s">
        <v>19</v>
      </c>
      <c r="B23" s="24">
        <f>SUM(B4:B16)</f>
        <v>90</v>
      </c>
      <c r="C23" s="24">
        <f t="shared" ref="C23:I23" si="1">B23-SUM(C4:C8)</f>
        <v>90</v>
      </c>
      <c r="D23" s="24">
        <f t="shared" si="1"/>
        <v>90</v>
      </c>
      <c r="E23" s="24">
        <f t="shared" si="1"/>
        <v>90</v>
      </c>
      <c r="F23" s="24">
        <f t="shared" si="1"/>
        <v>90</v>
      </c>
      <c r="G23" s="24">
        <f t="shared" si="1"/>
        <v>90</v>
      </c>
      <c r="H23" s="24">
        <f t="shared" si="1"/>
        <v>90</v>
      </c>
      <c r="I23" s="24">
        <f t="shared" si="1"/>
        <v>90</v>
      </c>
    </row>
  </sheetData>
  <drawing r:id="rId1"/>
</worksheet>
</file>