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2035" windowHeight="10560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O6" i="1"/>
  <c r="O7"/>
  <c r="O8"/>
  <c r="O9"/>
  <c r="P9" s="1"/>
  <c r="P11" s="1"/>
  <c r="P13" s="1"/>
  <c r="P15" s="1"/>
  <c r="P17" s="1"/>
  <c r="P19" s="1"/>
  <c r="P21" s="1"/>
  <c r="P23" s="1"/>
  <c r="P25" s="1"/>
  <c r="P27" s="1"/>
  <c r="P29" s="1"/>
  <c r="P31" s="1"/>
  <c r="P33" s="1"/>
  <c r="P35" s="1"/>
  <c r="P37" s="1"/>
  <c r="P39" s="1"/>
  <c r="P41" s="1"/>
  <c r="P43" s="1"/>
  <c r="P45" s="1"/>
  <c r="P47" s="1"/>
  <c r="P49" s="1"/>
  <c r="P51" s="1"/>
  <c r="P53" s="1"/>
  <c r="P55" s="1"/>
  <c r="P57" s="1"/>
  <c r="P59" s="1"/>
  <c r="P61" s="1"/>
  <c r="P63" s="1"/>
  <c r="P65" s="1"/>
  <c r="P67" s="1"/>
  <c r="P69" s="1"/>
  <c r="P71" s="1"/>
  <c r="P73" s="1"/>
  <c r="P75" s="1"/>
  <c r="P77" s="1"/>
  <c r="P79" s="1"/>
  <c r="P81" s="1"/>
  <c r="P83" s="1"/>
  <c r="P85" s="1"/>
  <c r="P87" s="1"/>
  <c r="P89" s="1"/>
  <c r="P91" s="1"/>
  <c r="P93" s="1"/>
  <c r="P95" s="1"/>
  <c r="P97" s="1"/>
  <c r="P99" s="1"/>
  <c r="P101" s="1"/>
  <c r="P103" s="1"/>
  <c r="P105" s="1"/>
  <c r="P107" s="1"/>
  <c r="P109" s="1"/>
  <c r="P111" s="1"/>
  <c r="P113" s="1"/>
  <c r="P115" s="1"/>
  <c r="P117" s="1"/>
  <c r="P119" s="1"/>
  <c r="P121" s="1"/>
  <c r="P123" s="1"/>
  <c r="P125" s="1"/>
  <c r="P127" s="1"/>
  <c r="P129" s="1"/>
  <c r="P131" s="1"/>
  <c r="P133" s="1"/>
  <c r="P135" s="1"/>
  <c r="P137" s="1"/>
  <c r="P139" s="1"/>
  <c r="P141" s="1"/>
  <c r="P143" s="1"/>
  <c r="P145" s="1"/>
  <c r="P147" s="1"/>
  <c r="P149" s="1"/>
  <c r="P151" s="1"/>
  <c r="P153" s="1"/>
  <c r="P155" s="1"/>
  <c r="P157" s="1"/>
  <c r="P159" s="1"/>
  <c r="P161" s="1"/>
  <c r="P163" s="1"/>
  <c r="P165" s="1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5"/>
  <c r="P12"/>
  <c r="P14"/>
  <c r="P16"/>
  <c r="P18"/>
  <c r="P20"/>
  <c r="P22"/>
  <c r="P24"/>
  <c r="P26"/>
  <c r="P28"/>
  <c r="P30"/>
  <c r="P32"/>
  <c r="P34"/>
  <c r="P36"/>
  <c r="P38"/>
  <c r="P40"/>
  <c r="P42"/>
  <c r="P44"/>
  <c r="P46"/>
  <c r="P48"/>
  <c r="P50" s="1"/>
  <c r="P52" s="1"/>
  <c r="P54" s="1"/>
  <c r="P56" s="1"/>
  <c r="P58" s="1"/>
  <c r="P60" s="1"/>
  <c r="P62" s="1"/>
  <c r="P64" s="1"/>
  <c r="P66" s="1"/>
  <c r="P68" s="1"/>
  <c r="P70" s="1"/>
  <c r="P72" s="1"/>
  <c r="P74" s="1"/>
  <c r="P76" s="1"/>
  <c r="P78" s="1"/>
  <c r="P80" s="1"/>
  <c r="P82" s="1"/>
  <c r="P84" s="1"/>
  <c r="P86" s="1"/>
  <c r="P88" s="1"/>
  <c r="P90" s="1"/>
  <c r="P92" s="1"/>
  <c r="P94" s="1"/>
  <c r="P96" s="1"/>
  <c r="P98" s="1"/>
  <c r="P100" s="1"/>
  <c r="P102" s="1"/>
  <c r="P104" s="1"/>
  <c r="P106" s="1"/>
  <c r="P108" s="1"/>
  <c r="P110" s="1"/>
  <c r="P112" s="1"/>
  <c r="P114" s="1"/>
  <c r="P116" s="1"/>
  <c r="P118" s="1"/>
  <c r="P120" s="1"/>
  <c r="P122" s="1"/>
  <c r="P124" s="1"/>
  <c r="P126" s="1"/>
  <c r="P128" s="1"/>
  <c r="P130" s="1"/>
  <c r="P132" s="1"/>
  <c r="P134" s="1"/>
  <c r="P136" s="1"/>
  <c r="P138" s="1"/>
  <c r="P140" s="1"/>
  <c r="P142" s="1"/>
  <c r="P144" s="1"/>
  <c r="P146" s="1"/>
  <c r="P148" s="1"/>
  <c r="P150" s="1"/>
  <c r="P152" s="1"/>
  <c r="P154" s="1"/>
  <c r="P156" s="1"/>
  <c r="P158" s="1"/>
  <c r="P160" s="1"/>
  <c r="P162" s="1"/>
  <c r="P164" s="1"/>
  <c r="P166" s="1"/>
  <c r="P8"/>
  <c r="P10"/>
  <c r="P7"/>
  <c r="K3"/>
  <c r="A7" i="2"/>
  <c r="F7"/>
  <c r="A8"/>
  <c r="G8" s="1"/>
  <c r="F8"/>
  <c r="A9"/>
  <c r="F9"/>
  <c r="A10"/>
  <c r="G10" s="1"/>
  <c r="F10"/>
  <c r="A11"/>
  <c r="F11"/>
  <c r="A12"/>
  <c r="G12" s="1"/>
  <c r="F12"/>
  <c r="A13"/>
  <c r="F13"/>
  <c r="A14"/>
  <c r="G14" s="1"/>
  <c r="F14"/>
  <c r="A15"/>
  <c r="F15"/>
  <c r="A16"/>
  <c r="G16" s="1"/>
  <c r="F16"/>
  <c r="A17"/>
  <c r="F17"/>
  <c r="A18"/>
  <c r="G18" s="1"/>
  <c r="F18"/>
  <c r="A19"/>
  <c r="F19"/>
  <c r="A20"/>
  <c r="G20" s="1"/>
  <c r="F20"/>
  <c r="A21"/>
  <c r="F21"/>
  <c r="A22"/>
  <c r="G22" s="1"/>
  <c r="F22"/>
  <c r="A23"/>
  <c r="F23"/>
  <c r="A24"/>
  <c r="G24" s="1"/>
  <c r="F24"/>
  <c r="A25"/>
  <c r="F25"/>
  <c r="A26"/>
  <c r="G26" s="1"/>
  <c r="F26"/>
  <c r="A27"/>
  <c r="F27"/>
  <c r="A28"/>
  <c r="G28" s="1"/>
  <c r="F28"/>
  <c r="A29"/>
  <c r="F29"/>
  <c r="A30"/>
  <c r="G30" s="1"/>
  <c r="F30"/>
  <c r="A31"/>
  <c r="F31"/>
  <c r="A32"/>
  <c r="G32" s="1"/>
  <c r="F32"/>
  <c r="A33"/>
  <c r="F33"/>
  <c r="A34"/>
  <c r="G34" s="1"/>
  <c r="F34"/>
  <c r="A35"/>
  <c r="F35"/>
  <c r="A36"/>
  <c r="G36" s="1"/>
  <c r="F36"/>
  <c r="A37"/>
  <c r="F37"/>
  <c r="A38"/>
  <c r="G38" s="1"/>
  <c r="F38"/>
  <c r="A39"/>
  <c r="F39"/>
  <c r="A40"/>
  <c r="G40" s="1"/>
  <c r="F40"/>
  <c r="A41"/>
  <c r="F41"/>
  <c r="A42"/>
  <c r="G42" s="1"/>
  <c r="F42"/>
  <c r="A43"/>
  <c r="F43"/>
  <c r="A44"/>
  <c r="G44" s="1"/>
  <c r="F44"/>
  <c r="A45"/>
  <c r="F45"/>
  <c r="A46"/>
  <c r="G46" s="1"/>
  <c r="F46"/>
  <c r="A47"/>
  <c r="F47"/>
  <c r="A48"/>
  <c r="G48" s="1"/>
  <c r="F48"/>
  <c r="A49"/>
  <c r="F49"/>
  <c r="A50"/>
  <c r="G50" s="1"/>
  <c r="F50"/>
  <c r="A51"/>
  <c r="F51"/>
  <c r="A52"/>
  <c r="G52" s="1"/>
  <c r="F52"/>
  <c r="A53"/>
  <c r="F53"/>
  <c r="A54"/>
  <c r="G54" s="1"/>
  <c r="F54"/>
  <c r="A55"/>
  <c r="F55"/>
  <c r="A56"/>
  <c r="G56" s="1"/>
  <c r="F56"/>
  <c r="A57"/>
  <c r="F57"/>
  <c r="A58"/>
  <c r="G58" s="1"/>
  <c r="F58"/>
  <c r="A59"/>
  <c r="F59"/>
  <c r="A60"/>
  <c r="G60" s="1"/>
  <c r="F60"/>
  <c r="A61"/>
  <c r="F61"/>
  <c r="A62"/>
  <c r="G62" s="1"/>
  <c r="F62"/>
  <c r="A63"/>
  <c r="F63"/>
  <c r="A64"/>
  <c r="G64" s="1"/>
  <c r="F64"/>
  <c r="A65"/>
  <c r="F65"/>
  <c r="A66"/>
  <c r="G66" s="1"/>
  <c r="F66"/>
  <c r="A67"/>
  <c r="F67"/>
  <c r="A68"/>
  <c r="G68" s="1"/>
  <c r="F68"/>
  <c r="A69"/>
  <c r="F69"/>
  <c r="A70"/>
  <c r="G70" s="1"/>
  <c r="F70"/>
  <c r="A71"/>
  <c r="F71"/>
  <c r="A72"/>
  <c r="G72" s="1"/>
  <c r="F72"/>
  <c r="A73"/>
  <c r="F73"/>
  <c r="A74"/>
  <c r="G74" s="1"/>
  <c r="F74"/>
  <c r="A75"/>
  <c r="F75"/>
  <c r="A76"/>
  <c r="G76" s="1"/>
  <c r="F76"/>
  <c r="A77"/>
  <c r="F77"/>
  <c r="A78"/>
  <c r="G78" s="1"/>
  <c r="F78"/>
  <c r="A79"/>
  <c r="F79"/>
  <c r="A80"/>
  <c r="G80" s="1"/>
  <c r="F80"/>
  <c r="A81"/>
  <c r="F81"/>
  <c r="A82"/>
  <c r="G82" s="1"/>
  <c r="F82"/>
  <c r="A83"/>
  <c r="F83"/>
  <c r="A84"/>
  <c r="G84" s="1"/>
  <c r="F84"/>
  <c r="A85"/>
  <c r="F85"/>
  <c r="A86"/>
  <c r="G86" s="1"/>
  <c r="F86"/>
  <c r="A87"/>
  <c r="F87"/>
  <c r="A88"/>
  <c r="G88" s="1"/>
  <c r="F88"/>
  <c r="A89"/>
  <c r="F89"/>
  <c r="A90"/>
  <c r="G90" s="1"/>
  <c r="F90"/>
  <c r="A91"/>
  <c r="F91"/>
  <c r="A92"/>
  <c r="G92" s="1"/>
  <c r="F92"/>
  <c r="A93"/>
  <c r="F93"/>
  <c r="A94"/>
  <c r="G94" s="1"/>
  <c r="F94"/>
  <c r="A95"/>
  <c r="F95"/>
  <c r="A96"/>
  <c r="G96" s="1"/>
  <c r="F96"/>
  <c r="A97"/>
  <c r="F97"/>
  <c r="A98"/>
  <c r="G98" s="1"/>
  <c r="F98"/>
  <c r="A99"/>
  <c r="F99"/>
  <c r="A100"/>
  <c r="G100" s="1"/>
  <c r="F100"/>
  <c r="A101"/>
  <c r="F101"/>
  <c r="A102"/>
  <c r="G102" s="1"/>
  <c r="F102"/>
  <c r="A103"/>
  <c r="F103"/>
  <c r="A104"/>
  <c r="G104" s="1"/>
  <c r="F104"/>
  <c r="A105"/>
  <c r="F105"/>
  <c r="A106"/>
  <c r="G106" s="1"/>
  <c r="F106"/>
  <c r="A107"/>
  <c r="F107"/>
  <c r="A108"/>
  <c r="G108" s="1"/>
  <c r="F108"/>
  <c r="A109"/>
  <c r="F109"/>
  <c r="A110"/>
  <c r="G110" s="1"/>
  <c r="F110"/>
  <c r="A111"/>
  <c r="F111"/>
  <c r="A112"/>
  <c r="G112" s="1"/>
  <c r="F112"/>
  <c r="A113"/>
  <c r="F113"/>
  <c r="A114"/>
  <c r="G114" s="1"/>
  <c r="F114"/>
  <c r="A115"/>
  <c r="F115"/>
  <c r="A116"/>
  <c r="G116" s="1"/>
  <c r="F116"/>
  <c r="A117"/>
  <c r="F117"/>
  <c r="A118"/>
  <c r="G118" s="1"/>
  <c r="F118"/>
  <c r="A119"/>
  <c r="F119"/>
  <c r="A120"/>
  <c r="G120" s="1"/>
  <c r="F120"/>
  <c r="A121"/>
  <c r="F121"/>
  <c r="A122"/>
  <c r="G122" s="1"/>
  <c r="F122"/>
  <c r="A123"/>
  <c r="F123"/>
  <c r="A124"/>
  <c r="G124" s="1"/>
  <c r="F124"/>
  <c r="A125"/>
  <c r="F125"/>
  <c r="A126"/>
  <c r="G126" s="1"/>
  <c r="F126"/>
  <c r="A127"/>
  <c r="F127"/>
  <c r="A128"/>
  <c r="G128" s="1"/>
  <c r="F128"/>
  <c r="A129"/>
  <c r="F129"/>
  <c r="A130"/>
  <c r="G130" s="1"/>
  <c r="F130"/>
  <c r="A131"/>
  <c r="F131"/>
  <c r="A132"/>
  <c r="G132" s="1"/>
  <c r="F132"/>
  <c r="A133"/>
  <c r="F133"/>
  <c r="A134"/>
  <c r="G134" s="1"/>
  <c r="F134"/>
  <c r="A135"/>
  <c r="F135"/>
  <c r="A136"/>
  <c r="G136" s="1"/>
  <c r="F136"/>
  <c r="A137"/>
  <c r="F137"/>
  <c r="A138"/>
  <c r="G138" s="1"/>
  <c r="F138"/>
  <c r="A139"/>
  <c r="F139"/>
  <c r="A140"/>
  <c r="G140" s="1"/>
  <c r="F140"/>
  <c r="A141"/>
  <c r="F141"/>
  <c r="A142"/>
  <c r="G142" s="1"/>
  <c r="F142"/>
  <c r="A143"/>
  <c r="F143"/>
  <c r="A144"/>
  <c r="G144" s="1"/>
  <c r="F144"/>
  <c r="A145"/>
  <c r="F145"/>
  <c r="A146"/>
  <c r="G146" s="1"/>
  <c r="F146"/>
  <c r="A147"/>
  <c r="F147"/>
  <c r="F6"/>
  <c r="A6"/>
  <c r="G6" s="1"/>
  <c r="F5"/>
  <c r="A5"/>
  <c r="J8" i="1"/>
  <c r="J9"/>
  <c r="J10" s="1"/>
  <c r="J11"/>
  <c r="J12"/>
  <c r="J13"/>
  <c r="J14" s="1"/>
  <c r="J15"/>
  <c r="J16"/>
  <c r="J17"/>
  <c r="J18" s="1"/>
  <c r="J19"/>
  <c r="J20"/>
  <c r="J21"/>
  <c r="J22" s="1"/>
  <c r="J23"/>
  <c r="J24"/>
  <c r="J25"/>
  <c r="J26" s="1"/>
  <c r="J27"/>
  <c r="J28"/>
  <c r="J29"/>
  <c r="J30" s="1"/>
  <c r="J31"/>
  <c r="J32"/>
  <c r="J33"/>
  <c r="J34" s="1"/>
  <c r="J35"/>
  <c r="J36"/>
  <c r="J37"/>
  <c r="J38" s="1"/>
  <c r="J39"/>
  <c r="J40"/>
  <c r="J41"/>
  <c r="J42" s="1"/>
  <c r="J43"/>
  <c r="J44"/>
  <c r="J45"/>
  <c r="J46" s="1"/>
  <c r="J47"/>
  <c r="J48"/>
  <c r="J49"/>
  <c r="J50" s="1"/>
  <c r="J51"/>
  <c r="J52"/>
  <c r="J53"/>
  <c r="J54" s="1"/>
  <c r="J55"/>
  <c r="J56"/>
  <c r="J57"/>
  <c r="J58" s="1"/>
  <c r="J59"/>
  <c r="J60"/>
  <c r="J61"/>
  <c r="J62" s="1"/>
  <c r="J63"/>
  <c r="J64"/>
  <c r="J65"/>
  <c r="J66" s="1"/>
  <c r="J67"/>
  <c r="J68"/>
  <c r="J69"/>
  <c r="J70" s="1"/>
  <c r="J71"/>
  <c r="J72"/>
  <c r="J73"/>
  <c r="J74" s="1"/>
  <c r="J75"/>
  <c r="J76"/>
  <c r="J77"/>
  <c r="J78" s="1"/>
  <c r="J79"/>
  <c r="J80"/>
  <c r="J81"/>
  <c r="J82" s="1"/>
  <c r="J83"/>
  <c r="J84"/>
  <c r="J85"/>
  <c r="J86" s="1"/>
  <c r="J87"/>
  <c r="J88"/>
  <c r="J89"/>
  <c r="J90" s="1"/>
  <c r="J91"/>
  <c r="J92"/>
  <c r="J93"/>
  <c r="J94" s="1"/>
  <c r="J95"/>
  <c r="J96"/>
  <c r="J97"/>
  <c r="J98" s="1"/>
  <c r="J99"/>
  <c r="J100"/>
  <c r="J101"/>
  <c r="J102" s="1"/>
  <c r="J103"/>
  <c r="J104"/>
  <c r="J105"/>
  <c r="J106" s="1"/>
  <c r="J107"/>
  <c r="J108"/>
  <c r="J109"/>
  <c r="J110" s="1"/>
  <c r="J111"/>
  <c r="J112"/>
  <c r="J113"/>
  <c r="J114" s="1"/>
  <c r="J115"/>
  <c r="J116"/>
  <c r="J117"/>
  <c r="J118" s="1"/>
  <c r="J119"/>
  <c r="J120"/>
  <c r="J121"/>
  <c r="J122" s="1"/>
  <c r="J123"/>
  <c r="J124"/>
  <c r="J125"/>
  <c r="J126" s="1"/>
  <c r="J127"/>
  <c r="J128"/>
  <c r="J129"/>
  <c r="J130" s="1"/>
  <c r="J131"/>
  <c r="J132"/>
  <c r="J133"/>
  <c r="J134" s="1"/>
  <c r="J135"/>
  <c r="J136"/>
  <c r="J137"/>
  <c r="J138" s="1"/>
  <c r="J139"/>
  <c r="J140"/>
  <c r="J141"/>
  <c r="J142" s="1"/>
  <c r="J143"/>
  <c r="J144"/>
  <c r="J145"/>
  <c r="J146" s="1"/>
  <c r="J147"/>
  <c r="J148"/>
  <c r="J149"/>
  <c r="J150" s="1"/>
  <c r="J151"/>
  <c r="J152"/>
  <c r="J153"/>
  <c r="J154" s="1"/>
  <c r="J155"/>
  <c r="J156"/>
  <c r="J157"/>
  <c r="J158" s="1"/>
  <c r="J159"/>
  <c r="J160"/>
  <c r="J161"/>
  <c r="J162" s="1"/>
  <c r="J163"/>
  <c r="J164"/>
  <c r="J165"/>
  <c r="J166" s="1"/>
  <c r="J6"/>
  <c r="C119"/>
  <c r="D119" s="1"/>
  <c r="C121"/>
  <c r="C123"/>
  <c r="D123" s="1"/>
  <c r="E123"/>
  <c r="F123" s="1"/>
  <c r="C125"/>
  <c r="C127"/>
  <c r="D127" s="1"/>
  <c r="C129"/>
  <c r="C131"/>
  <c r="D131" s="1"/>
  <c r="E131"/>
  <c r="F131" s="1"/>
  <c r="C133"/>
  <c r="C135"/>
  <c r="D135" s="1"/>
  <c r="E135"/>
  <c r="F135" s="1"/>
  <c r="C137"/>
  <c r="C139"/>
  <c r="D139" s="1"/>
  <c r="E139"/>
  <c r="F139" s="1"/>
  <c r="C141"/>
  <c r="C143"/>
  <c r="D143" s="1"/>
  <c r="E143"/>
  <c r="F143" s="1"/>
  <c r="C145"/>
  <c r="C147"/>
  <c r="D147" s="1"/>
  <c r="E147"/>
  <c r="F147" s="1"/>
  <c r="C149"/>
  <c r="C151"/>
  <c r="D151" s="1"/>
  <c r="C153"/>
  <c r="C155"/>
  <c r="D155" s="1"/>
  <c r="C157"/>
  <c r="E157" s="1"/>
  <c r="F157" s="1"/>
  <c r="G157" s="1"/>
  <c r="C159"/>
  <c r="D159" s="1"/>
  <c r="E159"/>
  <c r="F159" s="1"/>
  <c r="C161"/>
  <c r="E161" s="1"/>
  <c r="F161" s="1"/>
  <c r="H161" s="1"/>
  <c r="C163"/>
  <c r="D163" s="1"/>
  <c r="C165"/>
  <c r="E165" s="1"/>
  <c r="F165" s="1"/>
  <c r="H165" s="1"/>
  <c r="C99"/>
  <c r="E99" s="1"/>
  <c r="F99" s="1"/>
  <c r="C101"/>
  <c r="D101" s="1"/>
  <c r="C103"/>
  <c r="E103" s="1"/>
  <c r="F103" s="1"/>
  <c r="C105"/>
  <c r="D105" s="1"/>
  <c r="C107"/>
  <c r="E107" s="1"/>
  <c r="F107" s="1"/>
  <c r="C109"/>
  <c r="D109" s="1"/>
  <c r="C111"/>
  <c r="E111" s="1"/>
  <c r="F111" s="1"/>
  <c r="C113"/>
  <c r="D113" s="1"/>
  <c r="E113"/>
  <c r="F113" s="1"/>
  <c r="C115"/>
  <c r="E115" s="1"/>
  <c r="F115" s="1"/>
  <c r="C117"/>
  <c r="D117" s="1"/>
  <c r="E117"/>
  <c r="F117" s="1"/>
  <c r="C53"/>
  <c r="D53" s="1"/>
  <c r="C55"/>
  <c r="D55" s="1"/>
  <c r="C57"/>
  <c r="E57" s="1"/>
  <c r="F57" s="1"/>
  <c r="C59"/>
  <c r="D59" s="1"/>
  <c r="C61"/>
  <c r="E61" s="1"/>
  <c r="F61" s="1"/>
  <c r="C63"/>
  <c r="D63" s="1"/>
  <c r="C65"/>
  <c r="E65" s="1"/>
  <c r="F65" s="1"/>
  <c r="C67"/>
  <c r="D67" s="1"/>
  <c r="C69"/>
  <c r="E69" s="1"/>
  <c r="F69" s="1"/>
  <c r="C71"/>
  <c r="D71" s="1"/>
  <c r="C73"/>
  <c r="E73" s="1"/>
  <c r="F73" s="1"/>
  <c r="C75"/>
  <c r="D75" s="1"/>
  <c r="C77"/>
  <c r="E77" s="1"/>
  <c r="F77" s="1"/>
  <c r="C79"/>
  <c r="D79" s="1"/>
  <c r="C81"/>
  <c r="E81" s="1"/>
  <c r="F81" s="1"/>
  <c r="C83"/>
  <c r="D83" s="1"/>
  <c r="C85"/>
  <c r="E85" s="1"/>
  <c r="F85" s="1"/>
  <c r="C87"/>
  <c r="D87" s="1"/>
  <c r="E87"/>
  <c r="F87" s="1"/>
  <c r="C89"/>
  <c r="E89" s="1"/>
  <c r="F89" s="1"/>
  <c r="C91"/>
  <c r="D91" s="1"/>
  <c r="C93"/>
  <c r="E93" s="1"/>
  <c r="F93" s="1"/>
  <c r="C95"/>
  <c r="D95" s="1"/>
  <c r="E95"/>
  <c r="F95" s="1"/>
  <c r="C97"/>
  <c r="E97" s="1"/>
  <c r="F97" s="1"/>
  <c r="C11"/>
  <c r="E11" s="1"/>
  <c r="F11" s="1"/>
  <c r="C13"/>
  <c r="D13"/>
  <c r="E13"/>
  <c r="F13" s="1"/>
  <c r="C15"/>
  <c r="E15" s="1"/>
  <c r="F15" s="1"/>
  <c r="C17"/>
  <c r="D17"/>
  <c r="E17"/>
  <c r="F17" s="1"/>
  <c r="C19"/>
  <c r="E19" s="1"/>
  <c r="F19" s="1"/>
  <c r="C21"/>
  <c r="D21"/>
  <c r="E21"/>
  <c r="F21" s="1"/>
  <c r="C23"/>
  <c r="E23" s="1"/>
  <c r="F23" s="1"/>
  <c r="C25"/>
  <c r="D25" s="1"/>
  <c r="E25"/>
  <c r="F25" s="1"/>
  <c r="C27"/>
  <c r="E27" s="1"/>
  <c r="F27" s="1"/>
  <c r="C29"/>
  <c r="D29" s="1"/>
  <c r="C31"/>
  <c r="E31" s="1"/>
  <c r="F31" s="1"/>
  <c r="C33"/>
  <c r="D33" s="1"/>
  <c r="E33"/>
  <c r="F33" s="1"/>
  <c r="C35"/>
  <c r="E35" s="1"/>
  <c r="F35" s="1"/>
  <c r="C37"/>
  <c r="E37" s="1"/>
  <c r="F37" s="1"/>
  <c r="C39"/>
  <c r="E39" s="1"/>
  <c r="F39" s="1"/>
  <c r="C41"/>
  <c r="E41" s="1"/>
  <c r="F41" s="1"/>
  <c r="C43"/>
  <c r="E43" s="1"/>
  <c r="F43" s="1"/>
  <c r="C45"/>
  <c r="E45" s="1"/>
  <c r="F45" s="1"/>
  <c r="C47"/>
  <c r="E47" s="1"/>
  <c r="F47" s="1"/>
  <c r="C49"/>
  <c r="D49"/>
  <c r="E49"/>
  <c r="F49" s="1"/>
  <c r="C51"/>
  <c r="E51" s="1"/>
  <c r="F51" s="1"/>
  <c r="M5"/>
  <c r="L3"/>
  <c r="C9"/>
  <c r="E9" s="1"/>
  <c r="C7"/>
  <c r="E7" s="1"/>
  <c r="F7" s="1"/>
  <c r="G7" s="1"/>
  <c r="C5"/>
  <c r="D5" s="1"/>
  <c r="I157" l="1"/>
  <c r="I158" s="1"/>
  <c r="E163"/>
  <c r="F163" s="1"/>
  <c r="H163" s="1"/>
  <c r="D161"/>
  <c r="G161"/>
  <c r="I161" s="1"/>
  <c r="I162" s="1"/>
  <c r="E155"/>
  <c r="F155" s="1"/>
  <c r="G155" s="1"/>
  <c r="I155" s="1"/>
  <c r="I156" s="1"/>
  <c r="E151"/>
  <c r="F151" s="1"/>
  <c r="H151" s="1"/>
  <c r="E127"/>
  <c r="F127" s="1"/>
  <c r="G127" s="1"/>
  <c r="I127" s="1"/>
  <c r="I128" s="1"/>
  <c r="E119"/>
  <c r="F119" s="1"/>
  <c r="H119" s="1"/>
  <c r="H155"/>
  <c r="D165"/>
  <c r="H157"/>
  <c r="H159"/>
  <c r="G159"/>
  <c r="I159" s="1"/>
  <c r="I160" s="1"/>
  <c r="E149"/>
  <c r="F149" s="1"/>
  <c r="D149"/>
  <c r="H143"/>
  <c r="G143"/>
  <c r="I143" s="1"/>
  <c r="I144" s="1"/>
  <c r="D141"/>
  <c r="E141"/>
  <c r="F141" s="1"/>
  <c r="H135"/>
  <c r="G135"/>
  <c r="I135" s="1"/>
  <c r="I136" s="1"/>
  <c r="D133"/>
  <c r="E133"/>
  <c r="F133" s="1"/>
  <c r="D125"/>
  <c r="E125"/>
  <c r="F125" s="1"/>
  <c r="G165"/>
  <c r="I165" s="1"/>
  <c r="I166" s="1"/>
  <c r="D157"/>
  <c r="E153"/>
  <c r="F153" s="1"/>
  <c r="D153"/>
  <c r="H147"/>
  <c r="G147"/>
  <c r="I147" s="1"/>
  <c r="I148" s="1"/>
  <c r="D145"/>
  <c r="E145"/>
  <c r="F145" s="1"/>
  <c r="H139"/>
  <c r="G139"/>
  <c r="I139" s="1"/>
  <c r="I140" s="1"/>
  <c r="D137"/>
  <c r="E137"/>
  <c r="F137" s="1"/>
  <c r="H131"/>
  <c r="G131"/>
  <c r="I131" s="1"/>
  <c r="I132" s="1"/>
  <c r="D129"/>
  <c r="E129"/>
  <c r="F129" s="1"/>
  <c r="H123"/>
  <c r="G123"/>
  <c r="I123" s="1"/>
  <c r="I124" s="1"/>
  <c r="D121"/>
  <c r="E121"/>
  <c r="F121" s="1"/>
  <c r="E109"/>
  <c r="F109" s="1"/>
  <c r="E105"/>
  <c r="F105" s="1"/>
  <c r="G105" s="1"/>
  <c r="I105" s="1"/>
  <c r="I106" s="1"/>
  <c r="E101"/>
  <c r="F101" s="1"/>
  <c r="H101" s="1"/>
  <c r="H99"/>
  <c r="G99"/>
  <c r="I99" s="1"/>
  <c r="I100" s="1"/>
  <c r="G111"/>
  <c r="I111" s="1"/>
  <c r="I112" s="1"/>
  <c r="H111"/>
  <c r="H117"/>
  <c r="G117"/>
  <c r="I117" s="1"/>
  <c r="I118" s="1"/>
  <c r="H107"/>
  <c r="G107"/>
  <c r="I107" s="1"/>
  <c r="I108" s="1"/>
  <c r="H115"/>
  <c r="G115"/>
  <c r="I115" s="1"/>
  <c r="I116" s="1"/>
  <c r="H109"/>
  <c r="G109"/>
  <c r="I109" s="1"/>
  <c r="I110" s="1"/>
  <c r="H113"/>
  <c r="G113"/>
  <c r="I113" s="1"/>
  <c r="I114" s="1"/>
  <c r="G103"/>
  <c r="I103" s="1"/>
  <c r="I104" s="1"/>
  <c r="H103"/>
  <c r="D115"/>
  <c r="D111"/>
  <c r="D107"/>
  <c r="D103"/>
  <c r="D99"/>
  <c r="E91"/>
  <c r="F91" s="1"/>
  <c r="E83"/>
  <c r="F83" s="1"/>
  <c r="H83" s="1"/>
  <c r="E79"/>
  <c r="F79" s="1"/>
  <c r="H79" s="1"/>
  <c r="E75"/>
  <c r="F75" s="1"/>
  <c r="H75" s="1"/>
  <c r="E71"/>
  <c r="F71" s="1"/>
  <c r="G71" s="1"/>
  <c r="I71" s="1"/>
  <c r="I72" s="1"/>
  <c r="E67"/>
  <c r="F67" s="1"/>
  <c r="H67" s="1"/>
  <c r="E63"/>
  <c r="F63" s="1"/>
  <c r="G63" s="1"/>
  <c r="I63" s="1"/>
  <c r="I64" s="1"/>
  <c r="E59"/>
  <c r="F59" s="1"/>
  <c r="H59" s="1"/>
  <c r="E55"/>
  <c r="F55" s="1"/>
  <c r="H55" s="1"/>
  <c r="E53"/>
  <c r="F53" s="1"/>
  <c r="H53" s="1"/>
  <c r="H95"/>
  <c r="G95"/>
  <c r="I95" s="1"/>
  <c r="I96" s="1"/>
  <c r="H97"/>
  <c r="G97"/>
  <c r="I97" s="1"/>
  <c r="I98" s="1"/>
  <c r="G75"/>
  <c r="I75" s="1"/>
  <c r="I76" s="1"/>
  <c r="G89"/>
  <c r="I89" s="1"/>
  <c r="I90" s="1"/>
  <c r="H89"/>
  <c r="G73"/>
  <c r="I73" s="1"/>
  <c r="I74" s="1"/>
  <c r="H73"/>
  <c r="G57"/>
  <c r="I57" s="1"/>
  <c r="I58" s="1"/>
  <c r="H57"/>
  <c r="G85"/>
  <c r="I85" s="1"/>
  <c r="I86" s="1"/>
  <c r="H85"/>
  <c r="G79"/>
  <c r="I79" s="1"/>
  <c r="I80" s="1"/>
  <c r="G69"/>
  <c r="I69" s="1"/>
  <c r="I70" s="1"/>
  <c r="H69"/>
  <c r="H91"/>
  <c r="G91"/>
  <c r="I91" s="1"/>
  <c r="I92" s="1"/>
  <c r="G65"/>
  <c r="I65" s="1"/>
  <c r="I66" s="1"/>
  <c r="H65"/>
  <c r="G81"/>
  <c r="I81" s="1"/>
  <c r="I82" s="1"/>
  <c r="H81"/>
  <c r="G93"/>
  <c r="I93" s="1"/>
  <c r="I94" s="1"/>
  <c r="H93"/>
  <c r="H87"/>
  <c r="G87"/>
  <c r="I87" s="1"/>
  <c r="I88" s="1"/>
  <c r="H77"/>
  <c r="G77"/>
  <c r="I77" s="1"/>
  <c r="I78" s="1"/>
  <c r="G61"/>
  <c r="I61" s="1"/>
  <c r="I62" s="1"/>
  <c r="H61"/>
  <c r="D97"/>
  <c r="D93"/>
  <c r="D89"/>
  <c r="D85"/>
  <c r="D81"/>
  <c r="D77"/>
  <c r="D73"/>
  <c r="D69"/>
  <c r="D65"/>
  <c r="D61"/>
  <c r="D57"/>
  <c r="D45"/>
  <c r="D41"/>
  <c r="D37"/>
  <c r="E29"/>
  <c r="F29" s="1"/>
  <c r="G29" s="1"/>
  <c r="I29" s="1"/>
  <c r="I30" s="1"/>
  <c r="G45"/>
  <c r="I45" s="1"/>
  <c r="I46" s="1"/>
  <c r="H45"/>
  <c r="G37"/>
  <c r="I37" s="1"/>
  <c r="I38" s="1"/>
  <c r="H37"/>
  <c r="G25"/>
  <c r="I25" s="1"/>
  <c r="I26" s="1"/>
  <c r="H25"/>
  <c r="G17"/>
  <c r="I17" s="1"/>
  <c r="I18" s="1"/>
  <c r="H17"/>
  <c r="G13"/>
  <c r="I13" s="1"/>
  <c r="I14" s="1"/>
  <c r="H13"/>
  <c r="G47"/>
  <c r="I47" s="1"/>
  <c r="I48" s="1"/>
  <c r="H47"/>
  <c r="H39"/>
  <c r="G39"/>
  <c r="I39" s="1"/>
  <c r="I40" s="1"/>
  <c r="G27"/>
  <c r="I27" s="1"/>
  <c r="I28" s="1"/>
  <c r="H27"/>
  <c r="H19"/>
  <c r="G19"/>
  <c r="I19" s="1"/>
  <c r="I20" s="1"/>
  <c r="G15"/>
  <c r="I15" s="1"/>
  <c r="I16" s="1"/>
  <c r="H15"/>
  <c r="G49"/>
  <c r="I49" s="1"/>
  <c r="I50" s="1"/>
  <c r="H49"/>
  <c r="G41"/>
  <c r="I41" s="1"/>
  <c r="I42" s="1"/>
  <c r="H41"/>
  <c r="G33"/>
  <c r="I33" s="1"/>
  <c r="I34" s="1"/>
  <c r="H33"/>
  <c r="G21"/>
  <c r="I21" s="1"/>
  <c r="I22" s="1"/>
  <c r="H21"/>
  <c r="H51"/>
  <c r="G51"/>
  <c r="I51" s="1"/>
  <c r="I52" s="1"/>
  <c r="H43"/>
  <c r="G43"/>
  <c r="I43" s="1"/>
  <c r="I44" s="1"/>
  <c r="G35"/>
  <c r="I35" s="1"/>
  <c r="I36" s="1"/>
  <c r="H35"/>
  <c r="H31"/>
  <c r="G31"/>
  <c r="I31" s="1"/>
  <c r="I32" s="1"/>
  <c r="G23"/>
  <c r="I23" s="1"/>
  <c r="I24" s="1"/>
  <c r="H23"/>
  <c r="H11"/>
  <c r="G11"/>
  <c r="I11" s="1"/>
  <c r="I12" s="1"/>
  <c r="D51"/>
  <c r="D47"/>
  <c r="D43"/>
  <c r="D39"/>
  <c r="D35"/>
  <c r="D31"/>
  <c r="D27"/>
  <c r="D23"/>
  <c r="D19"/>
  <c r="D15"/>
  <c r="D11"/>
  <c r="E5"/>
  <c r="F9"/>
  <c r="H9" s="1"/>
  <c r="H7"/>
  <c r="J7" s="1"/>
  <c r="I7"/>
  <c r="M6"/>
  <c r="D9"/>
  <c r="D7"/>
  <c r="K22" l="1"/>
  <c r="C22" i="2" s="1"/>
  <c r="K21" i="1"/>
  <c r="C21" i="2" s="1"/>
  <c r="G21" s="1"/>
  <c r="K42" i="1"/>
  <c r="C42" i="2" s="1"/>
  <c r="K41" i="1"/>
  <c r="C41" i="2" s="1"/>
  <c r="G41" s="1"/>
  <c r="K15" i="1"/>
  <c r="C15" i="2" s="1"/>
  <c r="G15" s="1"/>
  <c r="K16" i="1"/>
  <c r="C16" i="2" s="1"/>
  <c r="K27" i="1"/>
  <c r="C27" i="2" s="1"/>
  <c r="G27" s="1"/>
  <c r="K28" i="1"/>
  <c r="C28" i="2" s="1"/>
  <c r="K47" i="1"/>
  <c r="C47" i="2" s="1"/>
  <c r="G47" s="1"/>
  <c r="K48" i="1"/>
  <c r="C48" i="2" s="1"/>
  <c r="K18" i="1"/>
  <c r="C18" i="2" s="1"/>
  <c r="K17" i="1"/>
  <c r="C17" i="2" s="1"/>
  <c r="G17" s="1"/>
  <c r="K38" i="1"/>
  <c r="C38" i="2" s="1"/>
  <c r="K37" i="1"/>
  <c r="C37" i="2" s="1"/>
  <c r="G37" s="1"/>
  <c r="K78" i="1"/>
  <c r="C78" i="2" s="1"/>
  <c r="K77" i="1"/>
  <c r="C77" i="2" s="1"/>
  <c r="G77" s="1"/>
  <c r="K86" i="1"/>
  <c r="C86" i="2" s="1"/>
  <c r="K85" i="1"/>
  <c r="C85" i="2" s="1"/>
  <c r="G85" s="1"/>
  <c r="K74" i="1"/>
  <c r="C74" i="2" s="1"/>
  <c r="K73" i="1"/>
  <c r="C73" i="2" s="1"/>
  <c r="G73" s="1"/>
  <c r="K11" i="1"/>
  <c r="C11" i="2" s="1"/>
  <c r="G11" s="1"/>
  <c r="K12" i="1"/>
  <c r="C12" i="2" s="1"/>
  <c r="K31" i="1"/>
  <c r="C31" i="2" s="1"/>
  <c r="G31" s="1"/>
  <c r="K32" i="1"/>
  <c r="C32" i="2" s="1"/>
  <c r="K43" i="1"/>
  <c r="C43" i="2" s="1"/>
  <c r="G43" s="1"/>
  <c r="K44" i="1"/>
  <c r="C44" i="2" s="1"/>
  <c r="K30" i="1"/>
  <c r="C30" i="2" s="1"/>
  <c r="K29" i="1"/>
  <c r="C29" i="2" s="1"/>
  <c r="G29" s="1"/>
  <c r="K62" i="1"/>
  <c r="C62" i="2" s="1"/>
  <c r="K61" i="1"/>
  <c r="C61" i="2" s="1"/>
  <c r="G61" s="1"/>
  <c r="K82" i="1"/>
  <c r="C82" i="2" s="1"/>
  <c r="K81" i="1"/>
  <c r="C81" i="2" s="1"/>
  <c r="G81" s="1"/>
  <c r="K75" i="1"/>
  <c r="C75" i="2" s="1"/>
  <c r="G75" s="1"/>
  <c r="K76" i="1"/>
  <c r="C76" i="2" s="1"/>
  <c r="K63" i="1"/>
  <c r="C63" i="2" s="1"/>
  <c r="G63" s="1"/>
  <c r="K64" i="1"/>
  <c r="C64" i="2" s="1"/>
  <c r="K110" i="1"/>
  <c r="C110" i="2" s="1"/>
  <c r="K109" i="1"/>
  <c r="C109" i="2" s="1"/>
  <c r="G109" s="1"/>
  <c r="K107" i="1"/>
  <c r="C107" i="2" s="1"/>
  <c r="G107" s="1"/>
  <c r="K108" i="1"/>
  <c r="C108" i="2" s="1"/>
  <c r="K162" i="1"/>
  <c r="K161"/>
  <c r="K23"/>
  <c r="C23" i="2" s="1"/>
  <c r="G23" s="1"/>
  <c r="K24" i="1"/>
  <c r="C24" i="2" s="1"/>
  <c r="K34" i="1"/>
  <c r="C34" i="2" s="1"/>
  <c r="K33" i="1"/>
  <c r="C33" i="2" s="1"/>
  <c r="G33" s="1"/>
  <c r="K14" i="1"/>
  <c r="C14" i="2" s="1"/>
  <c r="K13" i="1"/>
  <c r="C13" i="2" s="1"/>
  <c r="G13" s="1"/>
  <c r="K87" i="1"/>
  <c r="C87" i="2" s="1"/>
  <c r="G87" s="1"/>
  <c r="K88" i="1"/>
  <c r="C88" i="2" s="1"/>
  <c r="K91" i="1"/>
  <c r="C91" i="2" s="1"/>
  <c r="G91" s="1"/>
  <c r="K92" i="1"/>
  <c r="C92" i="2" s="1"/>
  <c r="K90" i="1"/>
  <c r="C90" i="2" s="1"/>
  <c r="K89" i="1"/>
  <c r="C89" i="2" s="1"/>
  <c r="G89" s="1"/>
  <c r="K135" i="1"/>
  <c r="C135" i="2" s="1"/>
  <c r="G135" s="1"/>
  <c r="K136" i="1"/>
  <c r="C136" i="2" s="1"/>
  <c r="K143" i="1"/>
  <c r="C143" i="2" s="1"/>
  <c r="G143" s="1"/>
  <c r="K144" i="1"/>
  <c r="C144" i="2" s="1"/>
  <c r="K159" i="1"/>
  <c r="K160"/>
  <c r="K155"/>
  <c r="K156"/>
  <c r="K158"/>
  <c r="K157"/>
  <c r="K35"/>
  <c r="C35" i="2" s="1"/>
  <c r="G35" s="1"/>
  <c r="K36" i="1"/>
  <c r="C36" i="2" s="1"/>
  <c r="K50" i="1"/>
  <c r="C50" i="2" s="1"/>
  <c r="K49" i="1"/>
  <c r="C49" i="2" s="1"/>
  <c r="G49" s="1"/>
  <c r="K26" i="1"/>
  <c r="C26" i="2" s="1"/>
  <c r="K25" i="1"/>
  <c r="C25" i="2" s="1"/>
  <c r="G25" s="1"/>
  <c r="K46" i="1"/>
  <c r="C46" i="2" s="1"/>
  <c r="K45" i="1"/>
  <c r="C45" i="2" s="1"/>
  <c r="G45" s="1"/>
  <c r="K79" i="1"/>
  <c r="C79" i="2" s="1"/>
  <c r="G79" s="1"/>
  <c r="K80" i="1"/>
  <c r="C80" i="2" s="1"/>
  <c r="K58" i="1"/>
  <c r="C58" i="2" s="1"/>
  <c r="K57" i="1"/>
  <c r="C57" i="2" s="1"/>
  <c r="G57" s="1"/>
  <c r="K95" i="1"/>
  <c r="C95" i="2" s="1"/>
  <c r="G95" s="1"/>
  <c r="K96" i="1"/>
  <c r="C96" i="2" s="1"/>
  <c r="K51" i="1"/>
  <c r="C51" i="2" s="1"/>
  <c r="G51" s="1"/>
  <c r="K52" i="1"/>
  <c r="C52" i="2" s="1"/>
  <c r="K19" i="1"/>
  <c r="C19" i="2" s="1"/>
  <c r="G19" s="1"/>
  <c r="K20" i="1"/>
  <c r="C20" i="2" s="1"/>
  <c r="K39" i="1"/>
  <c r="C39" i="2" s="1"/>
  <c r="G39" s="1"/>
  <c r="K40" i="1"/>
  <c r="C40" i="2" s="1"/>
  <c r="K94" i="1"/>
  <c r="C94" i="2" s="1"/>
  <c r="K93" i="1"/>
  <c r="C93" i="2" s="1"/>
  <c r="G93" s="1"/>
  <c r="K66" i="1"/>
  <c r="C66" i="2" s="1"/>
  <c r="K65" i="1"/>
  <c r="C65" i="2" s="1"/>
  <c r="G65" s="1"/>
  <c r="K70" i="1"/>
  <c r="C70" i="2" s="1"/>
  <c r="K69" i="1"/>
  <c r="C69" i="2" s="1"/>
  <c r="G69" s="1"/>
  <c r="K71" i="1"/>
  <c r="C71" i="2" s="1"/>
  <c r="G71" s="1"/>
  <c r="K72" i="1"/>
  <c r="C72" i="2" s="1"/>
  <c r="K114" i="1"/>
  <c r="C114" i="2" s="1"/>
  <c r="K113" i="1"/>
  <c r="C113" i="2" s="1"/>
  <c r="G113" s="1"/>
  <c r="K115" i="1"/>
  <c r="C115" i="2" s="1"/>
  <c r="G115" s="1"/>
  <c r="K116" i="1"/>
  <c r="C116" i="2" s="1"/>
  <c r="K118" i="1"/>
  <c r="C118" i="2" s="1"/>
  <c r="K117" i="1"/>
  <c r="C117" i="2" s="1"/>
  <c r="G117" s="1"/>
  <c r="K99" i="1"/>
  <c r="C99" i="2" s="1"/>
  <c r="G99" s="1"/>
  <c r="K100" i="1"/>
  <c r="C100" i="2" s="1"/>
  <c r="K166" i="1"/>
  <c r="K165"/>
  <c r="K98"/>
  <c r="C98" i="2" s="1"/>
  <c r="K97" i="1"/>
  <c r="C97" i="2" s="1"/>
  <c r="G97" s="1"/>
  <c r="K103" i="1"/>
  <c r="C103" i="2" s="1"/>
  <c r="G103" s="1"/>
  <c r="K104" i="1"/>
  <c r="C104" i="2" s="1"/>
  <c r="K111" i="1"/>
  <c r="C111" i="2" s="1"/>
  <c r="G111" s="1"/>
  <c r="K112" i="1"/>
  <c r="C112" i="2" s="1"/>
  <c r="K106" i="1"/>
  <c r="C106" i="2" s="1"/>
  <c r="K105" i="1"/>
  <c r="C105" i="2" s="1"/>
  <c r="G105" s="1"/>
  <c r="K123" i="1"/>
  <c r="C123" i="2" s="1"/>
  <c r="G123" s="1"/>
  <c r="K124" i="1"/>
  <c r="C124" i="2" s="1"/>
  <c r="K131" i="1"/>
  <c r="C131" i="2" s="1"/>
  <c r="G131" s="1"/>
  <c r="K132" i="1"/>
  <c r="C132" i="2" s="1"/>
  <c r="K139" i="1"/>
  <c r="C139" i="2" s="1"/>
  <c r="G139" s="1"/>
  <c r="K140" i="1"/>
  <c r="C140" i="2" s="1"/>
  <c r="K147" i="1"/>
  <c r="C147" i="2" s="1"/>
  <c r="G147" s="1"/>
  <c r="K148" i="1"/>
  <c r="K127"/>
  <c r="C127" i="2" s="1"/>
  <c r="G127" s="1"/>
  <c r="K128" i="1"/>
  <c r="C128" i="2" s="1"/>
  <c r="G163" i="1"/>
  <c r="I163" s="1"/>
  <c r="I164" s="1"/>
  <c r="G151"/>
  <c r="I151" s="1"/>
  <c r="I152" s="1"/>
  <c r="H127"/>
  <c r="G119"/>
  <c r="I119" s="1"/>
  <c r="I120" s="1"/>
  <c r="H153"/>
  <c r="G153"/>
  <c r="I153" s="1"/>
  <c r="I154" s="1"/>
  <c r="H125"/>
  <c r="G125"/>
  <c r="I125" s="1"/>
  <c r="I126" s="1"/>
  <c r="H133"/>
  <c r="G133"/>
  <c r="I133" s="1"/>
  <c r="I134" s="1"/>
  <c r="H141"/>
  <c r="G141"/>
  <c r="I141" s="1"/>
  <c r="I142" s="1"/>
  <c r="H137"/>
  <c r="G137"/>
  <c r="I137" s="1"/>
  <c r="I138" s="1"/>
  <c r="H145"/>
  <c r="G145"/>
  <c r="I145" s="1"/>
  <c r="I146" s="1"/>
  <c r="H129"/>
  <c r="G129"/>
  <c r="I129" s="1"/>
  <c r="I130" s="1"/>
  <c r="H121"/>
  <c r="G121"/>
  <c r="I121" s="1"/>
  <c r="I122" s="1"/>
  <c r="H149"/>
  <c r="G149"/>
  <c r="I149" s="1"/>
  <c r="I150" s="1"/>
  <c r="H105"/>
  <c r="G101"/>
  <c r="I101" s="1"/>
  <c r="I102" s="1"/>
  <c r="G83"/>
  <c r="I83" s="1"/>
  <c r="I84" s="1"/>
  <c r="H71"/>
  <c r="G67"/>
  <c r="I67" s="1"/>
  <c r="I68" s="1"/>
  <c r="H63"/>
  <c r="G59"/>
  <c r="I59" s="1"/>
  <c r="I60" s="1"/>
  <c r="G55"/>
  <c r="I55" s="1"/>
  <c r="I56" s="1"/>
  <c r="G53"/>
  <c r="I53" s="1"/>
  <c r="I54" s="1"/>
  <c r="H29"/>
  <c r="G9"/>
  <c r="I9" s="1"/>
  <c r="I10" s="1"/>
  <c r="F5"/>
  <c r="I8"/>
  <c r="K122" l="1"/>
  <c r="C122" i="2" s="1"/>
  <c r="K121" i="1"/>
  <c r="C121" i="2" s="1"/>
  <c r="G121" s="1"/>
  <c r="K126" i="1"/>
  <c r="C126" i="2" s="1"/>
  <c r="K125" i="1"/>
  <c r="C125" i="2" s="1"/>
  <c r="G125" s="1"/>
  <c r="K10" i="1"/>
  <c r="C10" i="2" s="1"/>
  <c r="K9" i="1"/>
  <c r="C9" i="2" s="1"/>
  <c r="G9" s="1"/>
  <c r="K59" i="1"/>
  <c r="C59" i="2" s="1"/>
  <c r="G59" s="1"/>
  <c r="K60" i="1"/>
  <c r="C60" i="2" s="1"/>
  <c r="K83" i="1"/>
  <c r="C83" i="2" s="1"/>
  <c r="G83" s="1"/>
  <c r="K84" i="1"/>
  <c r="C84" i="2" s="1"/>
  <c r="K163" i="1"/>
  <c r="K164"/>
  <c r="K102"/>
  <c r="C102" i="2" s="1"/>
  <c r="K101" i="1"/>
  <c r="C101" i="2" s="1"/>
  <c r="G101" s="1"/>
  <c r="K142" i="1"/>
  <c r="C142" i="2" s="1"/>
  <c r="K141" i="1"/>
  <c r="C141" i="2" s="1"/>
  <c r="G141" s="1"/>
  <c r="K55" i="1"/>
  <c r="C55" i="2" s="1"/>
  <c r="G55" s="1"/>
  <c r="K56" i="1"/>
  <c r="C56" i="2" s="1"/>
  <c r="K154" i="1"/>
  <c r="K153"/>
  <c r="K146"/>
  <c r="C146" i="2" s="1"/>
  <c r="K145" i="1"/>
  <c r="C145" i="2" s="1"/>
  <c r="G145" s="1"/>
  <c r="K119" i="1"/>
  <c r="C119" i="2" s="1"/>
  <c r="G119" s="1"/>
  <c r="K120" i="1"/>
  <c r="C120" i="2" s="1"/>
  <c r="K150" i="1"/>
  <c r="K149"/>
  <c r="K130"/>
  <c r="C130" i="2" s="1"/>
  <c r="K129" i="1"/>
  <c r="C129" i="2" s="1"/>
  <c r="G129" s="1"/>
  <c r="K138" i="1"/>
  <c r="C138" i="2" s="1"/>
  <c r="K137" i="1"/>
  <c r="C137" i="2" s="1"/>
  <c r="G137" s="1"/>
  <c r="K134" i="1"/>
  <c r="C134" i="2" s="1"/>
  <c r="K133" i="1"/>
  <c r="C133" i="2" s="1"/>
  <c r="G133" s="1"/>
  <c r="K151" i="1"/>
  <c r="K152"/>
  <c r="K7"/>
  <c r="C7" i="2" s="1"/>
  <c r="G7" s="1"/>
  <c r="K8" i="1"/>
  <c r="C8" i="2" s="1"/>
  <c r="K54" i="1"/>
  <c r="C54" i="2" s="1"/>
  <c r="K53" i="1"/>
  <c r="C53" i="2" s="1"/>
  <c r="G53" s="1"/>
  <c r="K67" i="1"/>
  <c r="C67" i="2" s="1"/>
  <c r="G67" s="1"/>
  <c r="K68" i="1"/>
  <c r="C68" i="2" s="1"/>
  <c r="G5" i="1"/>
  <c r="I5" s="1"/>
  <c r="I6" s="1"/>
  <c r="H5"/>
  <c r="J5" s="1"/>
  <c r="K5" l="1"/>
  <c r="C5" i="2" s="1"/>
  <c r="G5" s="1"/>
  <c r="K6" i="1"/>
  <c r="C6" i="2" s="1"/>
</calcChain>
</file>

<file path=xl/sharedStrings.xml><?xml version="1.0" encoding="utf-8"?>
<sst xmlns="http://schemas.openxmlformats.org/spreadsheetml/2006/main" count="382" uniqueCount="96">
  <si>
    <t>F</t>
  </si>
  <si>
    <t>Hz</t>
  </si>
  <si>
    <t>FREQ</t>
  </si>
  <si>
    <t>1ST BYTE</t>
  </si>
  <si>
    <t>CHANNEL</t>
  </si>
  <si>
    <t>CLOCK FRQ</t>
  </si>
  <si>
    <t>SET FRQ</t>
  </si>
  <si>
    <t>SET ATT</t>
  </si>
  <si>
    <t>VOL(0-4) 4=OFF</t>
  </si>
  <si>
    <t>NOTE</t>
  </si>
  <si>
    <t>B2</t>
  </si>
  <si>
    <t>C3</t>
  </si>
  <si>
    <t>C3D3</t>
  </si>
  <si>
    <t>D3</t>
  </si>
  <si>
    <t>(UP TO 1024)</t>
  </si>
  <si>
    <t>D2E2</t>
  </si>
  <si>
    <t>E2</t>
  </si>
  <si>
    <t>F2</t>
  </si>
  <si>
    <t>F2G2</t>
  </si>
  <si>
    <t>G2</t>
  </si>
  <si>
    <t>G2A2</t>
  </si>
  <si>
    <t>A2</t>
  </si>
  <si>
    <t>A2B2</t>
  </si>
  <si>
    <t>D3E3</t>
  </si>
  <si>
    <t>E3</t>
  </si>
  <si>
    <t>F3</t>
  </si>
  <si>
    <t>F3G3</t>
  </si>
  <si>
    <t>G3</t>
  </si>
  <si>
    <t>G3A3</t>
  </si>
  <si>
    <t>A3</t>
  </si>
  <si>
    <t>A3B3</t>
  </si>
  <si>
    <t>B3</t>
  </si>
  <si>
    <t>C4</t>
  </si>
  <si>
    <t>C4D4</t>
  </si>
  <si>
    <t>D4</t>
  </si>
  <si>
    <t>D4E4</t>
  </si>
  <si>
    <t>E4</t>
  </si>
  <si>
    <t>F4</t>
  </si>
  <si>
    <t>F4G4</t>
  </si>
  <si>
    <t>G4</t>
  </si>
  <si>
    <t>G4A4</t>
  </si>
  <si>
    <t>A4</t>
  </si>
  <si>
    <t>A4B4</t>
  </si>
  <si>
    <t>B4</t>
  </si>
  <si>
    <t>C5</t>
  </si>
  <si>
    <t>C5D5</t>
  </si>
  <si>
    <t>D5</t>
  </si>
  <si>
    <t>D5E5</t>
  </si>
  <si>
    <t>E5</t>
  </si>
  <si>
    <t>F5</t>
  </si>
  <si>
    <t>F5G5</t>
  </si>
  <si>
    <t>G5</t>
  </si>
  <si>
    <t>G5A5</t>
  </si>
  <si>
    <t>A5</t>
  </si>
  <si>
    <t>A5B5</t>
  </si>
  <si>
    <t>B5</t>
  </si>
  <si>
    <t>C6</t>
  </si>
  <si>
    <t>C6D6</t>
  </si>
  <si>
    <t>D6</t>
  </si>
  <si>
    <t>D6E6</t>
  </si>
  <si>
    <t>E6</t>
  </si>
  <si>
    <t>F6</t>
  </si>
  <si>
    <t>F6G6</t>
  </si>
  <si>
    <t>G6</t>
  </si>
  <si>
    <t>G6A6</t>
  </si>
  <si>
    <t>A6</t>
  </si>
  <si>
    <t>A6B6</t>
  </si>
  <si>
    <t>B6</t>
  </si>
  <si>
    <t>C7</t>
  </si>
  <si>
    <t>C7D7</t>
  </si>
  <si>
    <t>D7</t>
  </si>
  <si>
    <t>D7E7</t>
  </si>
  <si>
    <t>E7</t>
  </si>
  <si>
    <t>F7</t>
  </si>
  <si>
    <t>F7G7</t>
  </si>
  <si>
    <t>G7</t>
  </si>
  <si>
    <t>G7A7</t>
  </si>
  <si>
    <t>A7B7</t>
  </si>
  <si>
    <t>B7</t>
  </si>
  <si>
    <t>C8</t>
  </si>
  <si>
    <t>C8D8</t>
  </si>
  <si>
    <t>D8</t>
  </si>
  <si>
    <t>D8E8</t>
  </si>
  <si>
    <t>E8</t>
  </si>
  <si>
    <t>F8</t>
  </si>
  <si>
    <t>F8G8</t>
  </si>
  <si>
    <t>G8</t>
  </si>
  <si>
    <t>G8A8</t>
  </si>
  <si>
    <t>A8</t>
  </si>
  <si>
    <t>A8B8</t>
  </si>
  <si>
    <t>B8</t>
  </si>
  <si>
    <t>A7</t>
  </si>
  <si>
    <t>DW</t>
  </si>
  <si>
    <t>;</t>
  </si>
  <si>
    <t>z80</t>
  </si>
  <si>
    <t>midi NOTE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</si>
</sst>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1"/>
      <color rgb="FF00B050"/>
      <name val="Calibri"/>
      <family val="2"/>
      <charset val="161"/>
      <scheme val="minor"/>
    </font>
    <font>
      <sz val="11"/>
      <color rgb="FFFFFF00"/>
      <name val="Calibri"/>
      <family val="2"/>
      <charset val="161"/>
      <scheme val="minor"/>
    </font>
    <font>
      <b/>
      <sz val="11"/>
      <color rgb="FF00B05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rgb="FFFFFF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3" borderId="0" xfId="0" applyFont="1" applyFill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93"/>
  <sheetViews>
    <sheetView tabSelected="1" workbookViewId="0">
      <selection activeCell="N15" sqref="N15"/>
    </sheetView>
  </sheetViews>
  <sheetFormatPr defaultRowHeight="15"/>
  <cols>
    <col min="1" max="1" width="15.7109375" customWidth="1"/>
    <col min="2" max="2" width="9.140625" customWidth="1"/>
    <col min="3" max="3" width="13" customWidth="1"/>
    <col min="4" max="4" width="10.28515625" customWidth="1"/>
    <col min="5" max="5" width="19.85546875" customWidth="1"/>
    <col min="6" max="6" width="13.5703125" customWidth="1"/>
    <col min="7" max="8" width="9.140625" customWidth="1"/>
    <col min="9" max="9" width="12.85546875" customWidth="1"/>
    <col min="10" max="10" width="10.28515625" customWidth="1"/>
    <col min="11" max="11" width="11.42578125" customWidth="1"/>
    <col min="12" max="12" width="14.7109375" bestFit="1" customWidth="1"/>
  </cols>
  <sheetData>
    <row r="1" spans="1:16">
      <c r="E1">
        <v>2500000</v>
      </c>
    </row>
    <row r="2" spans="1:16">
      <c r="D2" t="s">
        <v>5</v>
      </c>
      <c r="E2" s="4">
        <v>2500000</v>
      </c>
      <c r="F2" t="s">
        <v>1</v>
      </c>
      <c r="K2" t="s">
        <v>6</v>
      </c>
      <c r="L2" t="s">
        <v>7</v>
      </c>
    </row>
    <row r="3" spans="1:16">
      <c r="C3" s="5" t="s">
        <v>14</v>
      </c>
      <c r="I3" t="s">
        <v>4</v>
      </c>
      <c r="J3" s="4">
        <v>0</v>
      </c>
      <c r="K3" t="str">
        <f>RIGHT("0"&amp;DEC2BIN(2*J3,3),3)</f>
        <v>000</v>
      </c>
      <c r="L3" t="str">
        <f>RIGHT("00"&amp;DEC2BIN(J3*2+1),3)</f>
        <v>001</v>
      </c>
    </row>
    <row r="4" spans="1:16">
      <c r="A4" t="s">
        <v>9</v>
      </c>
      <c r="B4" t="s">
        <v>2</v>
      </c>
      <c r="C4" t="s">
        <v>0</v>
      </c>
      <c r="D4" t="s">
        <v>0</v>
      </c>
      <c r="E4" t="s">
        <v>0</v>
      </c>
      <c r="I4" t="s">
        <v>3</v>
      </c>
      <c r="L4" t="s">
        <v>8</v>
      </c>
      <c r="O4" t="s">
        <v>94</v>
      </c>
      <c r="P4" t="s">
        <v>95</v>
      </c>
    </row>
    <row r="5" spans="1:16">
      <c r="A5" t="s">
        <v>15</v>
      </c>
      <c r="B5" s="4">
        <v>77.78</v>
      </c>
      <c r="C5">
        <f>TRUNC($E$2/(32*B5))</f>
        <v>1004</v>
      </c>
      <c r="D5" s="1" t="str">
        <f>DEC2HEX(C5)</f>
        <v>3EC</v>
      </c>
      <c r="E5" t="str">
        <f>DEC2BIN(MOD(QUOTIENT(C5,256^1),256),8)&amp;DEC2BIN(MOD(QUOTIENT(C5,256^0),256),8)</f>
        <v>0000001111101100</v>
      </c>
      <c r="F5" t="str">
        <f>RIGHT("000000" &amp; E5,10)</f>
        <v>1111101100</v>
      </c>
      <c r="G5" t="str">
        <f>LEFT(F5,4)</f>
        <v>1111</v>
      </c>
      <c r="H5" t="str">
        <f>RIGHT(F5,6)</f>
        <v>101100</v>
      </c>
      <c r="I5" t="str">
        <f>"1"&amp;$K$3&amp;G5</f>
        <v>10001111</v>
      </c>
      <c r="J5" t="str">
        <f>"00"&amp;H5</f>
        <v>00101100</v>
      </c>
      <c r="K5" s="6" t="str">
        <f>I6&amp;J6</f>
        <v>8F2C</v>
      </c>
      <c r="L5" s="2">
        <v>0</v>
      </c>
      <c r="M5" t="str">
        <f>IF(L5&lt;4,DEC2BIN(2^L5,4),"1111")</f>
        <v>0001</v>
      </c>
      <c r="O5">
        <f>IF(C5&lt;&gt;"",C5,"")</f>
        <v>1004</v>
      </c>
      <c r="P5">
        <v>39</v>
      </c>
    </row>
    <row r="6" spans="1:16">
      <c r="I6" s="3" t="str">
        <f>BIN2HEX(I5)</f>
        <v>8F</v>
      </c>
      <c r="J6" s="3" t="str">
        <f>BIN2HEX(J5,2)</f>
        <v>2C</v>
      </c>
      <c r="K6" s="6" t="str">
        <f>I6&amp;J6</f>
        <v>8F2C</v>
      </c>
      <c r="M6" s="3" t="str">
        <f>BIN2HEX("1"&amp;L3&amp;M5)</f>
        <v>91</v>
      </c>
      <c r="O6" t="str">
        <f t="shared" ref="O6:O69" si="0">IF(C6&lt;&gt;"",C6,"")</f>
        <v/>
      </c>
    </row>
    <row r="7" spans="1:16">
      <c r="A7" t="s">
        <v>16</v>
      </c>
      <c r="B7" s="4">
        <v>82.41</v>
      </c>
      <c r="C7">
        <f>TRUNC($E$2/(32*B7))</f>
        <v>948</v>
      </c>
      <c r="D7" s="1" t="str">
        <f>DEC2HEX(C7)</f>
        <v>3B4</v>
      </c>
      <c r="E7" t="str">
        <f>DEC2BIN(MOD(QUOTIENT(C7,256^1),256),8)&amp;DEC2BIN(MOD(QUOTIENT(C7,256^0),256),8)</f>
        <v>0000001110110100</v>
      </c>
      <c r="F7" t="str">
        <f>RIGHT("000000" &amp; E7,10)</f>
        <v>1110110100</v>
      </c>
      <c r="G7" t="str">
        <f>LEFT(F7,4)</f>
        <v>1110</v>
      </c>
      <c r="H7" t="str">
        <f>RIGHT(F7,6)</f>
        <v>110100</v>
      </c>
      <c r="I7" t="str">
        <f>"1"&amp;$K$3&amp;G7</f>
        <v>10001110</v>
      </c>
      <c r="J7" t="str">
        <f>"00"&amp;H7</f>
        <v>00110100</v>
      </c>
      <c r="K7" s="6" t="str">
        <f t="shared" ref="K7" si="1">I8&amp;J8</f>
        <v>8E34</v>
      </c>
      <c r="O7">
        <f t="shared" si="0"/>
        <v>948</v>
      </c>
      <c r="P7">
        <f>IF(O7&lt;&gt;"",P5+1,"")</f>
        <v>40</v>
      </c>
    </row>
    <row r="8" spans="1:16">
      <c r="I8" s="3" t="str">
        <f>BIN2HEX(I7)</f>
        <v>8E</v>
      </c>
      <c r="J8" s="3" t="str">
        <f t="shared" ref="J8" si="2">BIN2HEX(J7,2)</f>
        <v>34</v>
      </c>
      <c r="K8" s="6" t="str">
        <f t="shared" ref="K8" si="3">I8&amp;J8</f>
        <v>8E34</v>
      </c>
      <c r="O8" t="str">
        <f t="shared" si="0"/>
        <v/>
      </c>
      <c r="P8" t="str">
        <f t="shared" ref="P8:P71" si="4">IF(O8&lt;&gt;"",P6+1,"")</f>
        <v/>
      </c>
    </row>
    <row r="9" spans="1:16">
      <c r="A9" t="s">
        <v>17</v>
      </c>
      <c r="B9" s="4">
        <v>87.31</v>
      </c>
      <c r="C9">
        <f>TRUNC($E$2/(32*B9))</f>
        <v>894</v>
      </c>
      <c r="D9" s="1" t="str">
        <f>DEC2HEX(C9)</f>
        <v>37E</v>
      </c>
      <c r="E9" t="str">
        <f>DEC2BIN(MOD(QUOTIENT(C9,256^1),256),8)&amp;DEC2BIN(MOD(QUOTIENT(C9,256^0),256),8)</f>
        <v>0000001101111110</v>
      </c>
      <c r="F9" t="str">
        <f>RIGHT("000000" &amp; E9,10)</f>
        <v>1101111110</v>
      </c>
      <c r="G9" t="str">
        <f>LEFT(F9,4)</f>
        <v>1101</v>
      </c>
      <c r="H9" t="str">
        <f>RIGHT(F9,6)</f>
        <v>111110</v>
      </c>
      <c r="I9" t="str">
        <f>"1"&amp;$K$3&amp;G9</f>
        <v>10001101</v>
      </c>
      <c r="J9" t="str">
        <f t="shared" ref="J9" si="5">"00"&amp;H9</f>
        <v>00111110</v>
      </c>
      <c r="K9" s="6" t="str">
        <f t="shared" ref="K9" si="6">I10&amp;J10</f>
        <v>8D3E</v>
      </c>
      <c r="O9">
        <f t="shared" si="0"/>
        <v>894</v>
      </c>
      <c r="P9">
        <f t="shared" si="4"/>
        <v>41</v>
      </c>
    </row>
    <row r="10" spans="1:16">
      <c r="I10" s="3" t="str">
        <f>BIN2HEX(I9)</f>
        <v>8D</v>
      </c>
      <c r="J10" s="3" t="str">
        <f t="shared" ref="J10" si="7">BIN2HEX(J9,2)</f>
        <v>3E</v>
      </c>
      <c r="K10" s="6" t="str">
        <f t="shared" ref="K10" si="8">I10&amp;J10</f>
        <v>8D3E</v>
      </c>
      <c r="O10" t="str">
        <f t="shared" si="0"/>
        <v/>
      </c>
      <c r="P10" t="str">
        <f t="shared" si="4"/>
        <v/>
      </c>
    </row>
    <row r="11" spans="1:16">
      <c r="A11" t="s">
        <v>18</v>
      </c>
      <c r="B11" s="4">
        <v>92.5</v>
      </c>
      <c r="C11">
        <f t="shared" ref="C11" si="9">TRUNC($E$2/(32*B11))</f>
        <v>844</v>
      </c>
      <c r="D11" s="1" t="str">
        <f t="shared" ref="D11" si="10">DEC2HEX(C11)</f>
        <v>34C</v>
      </c>
      <c r="E11" t="str">
        <f t="shared" ref="E11" si="11">DEC2BIN(MOD(QUOTIENT(C11,256^1),256),8)&amp;DEC2BIN(MOD(QUOTIENT(C11,256^0),256),8)</f>
        <v>0000001101001100</v>
      </c>
      <c r="F11" t="str">
        <f t="shared" ref="F11" si="12">RIGHT("000000" &amp; E11,10)</f>
        <v>1101001100</v>
      </c>
      <c r="G11" t="str">
        <f t="shared" ref="G11" si="13">LEFT(F11,4)</f>
        <v>1101</v>
      </c>
      <c r="H11" t="str">
        <f t="shared" ref="H11" si="14">RIGHT(F11,6)</f>
        <v>001100</v>
      </c>
      <c r="I11" t="str">
        <f t="shared" ref="I11" si="15">"1"&amp;$K$3&amp;G11</f>
        <v>10001101</v>
      </c>
      <c r="J11" t="str">
        <f t="shared" ref="J11" si="16">"00"&amp;H11</f>
        <v>00001100</v>
      </c>
      <c r="K11" s="6" t="str">
        <f t="shared" ref="K11" si="17">I12&amp;J12</f>
        <v>8D0C</v>
      </c>
      <c r="O11">
        <f t="shared" si="0"/>
        <v>844</v>
      </c>
      <c r="P11">
        <f t="shared" si="4"/>
        <v>42</v>
      </c>
    </row>
    <row r="12" spans="1:16">
      <c r="I12" s="3" t="str">
        <f t="shared" ref="I12" si="18">BIN2HEX(I11)</f>
        <v>8D</v>
      </c>
      <c r="J12" s="3" t="str">
        <f t="shared" ref="J12" si="19">BIN2HEX(J11,2)</f>
        <v>0C</v>
      </c>
      <c r="K12" s="6" t="str">
        <f t="shared" ref="K12" si="20">I12&amp;J12</f>
        <v>8D0C</v>
      </c>
      <c r="O12" t="str">
        <f t="shared" si="0"/>
        <v/>
      </c>
      <c r="P12" t="str">
        <f t="shared" si="4"/>
        <v/>
      </c>
    </row>
    <row r="13" spans="1:16">
      <c r="A13" t="s">
        <v>19</v>
      </c>
      <c r="B13" s="4">
        <v>98</v>
      </c>
      <c r="C13">
        <f t="shared" ref="C13" si="21">TRUNC($E$2/(32*B13))</f>
        <v>797</v>
      </c>
      <c r="D13" s="1" t="str">
        <f t="shared" ref="D13" si="22">DEC2HEX(C13)</f>
        <v>31D</v>
      </c>
      <c r="E13" t="str">
        <f t="shared" ref="E13" si="23">DEC2BIN(MOD(QUOTIENT(C13,256^1),256),8)&amp;DEC2BIN(MOD(QUOTIENT(C13,256^0),256),8)</f>
        <v>0000001100011101</v>
      </c>
      <c r="F13" t="str">
        <f t="shared" ref="F13" si="24">RIGHT("000000" &amp; E13,10)</f>
        <v>1100011101</v>
      </c>
      <c r="G13" t="str">
        <f t="shared" ref="G13" si="25">LEFT(F13,4)</f>
        <v>1100</v>
      </c>
      <c r="H13" t="str">
        <f t="shared" ref="H13" si="26">RIGHT(F13,6)</f>
        <v>011101</v>
      </c>
      <c r="I13" t="str">
        <f t="shared" ref="I13" si="27">"1"&amp;$K$3&amp;G13</f>
        <v>10001100</v>
      </c>
      <c r="J13" t="str">
        <f t="shared" ref="J13" si="28">"00"&amp;H13</f>
        <v>00011101</v>
      </c>
      <c r="K13" s="6" t="str">
        <f t="shared" ref="K13" si="29">I14&amp;J14</f>
        <v>8C1D</v>
      </c>
      <c r="O13">
        <f t="shared" si="0"/>
        <v>797</v>
      </c>
      <c r="P13">
        <f t="shared" si="4"/>
        <v>43</v>
      </c>
    </row>
    <row r="14" spans="1:16">
      <c r="I14" s="3" t="str">
        <f t="shared" ref="I14" si="30">BIN2HEX(I13)</f>
        <v>8C</v>
      </c>
      <c r="J14" s="3" t="str">
        <f t="shared" ref="J14" si="31">BIN2HEX(J13,2)</f>
        <v>1D</v>
      </c>
      <c r="K14" s="6" t="str">
        <f t="shared" ref="K14" si="32">I14&amp;J14</f>
        <v>8C1D</v>
      </c>
      <c r="O14" t="str">
        <f t="shared" si="0"/>
        <v/>
      </c>
      <c r="P14" t="str">
        <f t="shared" si="4"/>
        <v/>
      </c>
    </row>
    <row r="15" spans="1:16">
      <c r="A15" t="s">
        <v>20</v>
      </c>
      <c r="B15" s="4">
        <v>103.83</v>
      </c>
      <c r="C15">
        <f t="shared" ref="C15" si="33">TRUNC($E$2/(32*B15))</f>
        <v>752</v>
      </c>
      <c r="D15" s="1" t="str">
        <f t="shared" ref="D15" si="34">DEC2HEX(C15)</f>
        <v>2F0</v>
      </c>
      <c r="E15" t="str">
        <f t="shared" ref="E15" si="35">DEC2BIN(MOD(QUOTIENT(C15,256^1),256),8)&amp;DEC2BIN(MOD(QUOTIENT(C15,256^0),256),8)</f>
        <v>0000001011110000</v>
      </c>
      <c r="F15" t="str">
        <f t="shared" ref="F15" si="36">RIGHT("000000" &amp; E15,10)</f>
        <v>1011110000</v>
      </c>
      <c r="G15" t="str">
        <f t="shared" ref="G15" si="37">LEFT(F15,4)</f>
        <v>1011</v>
      </c>
      <c r="H15" t="str">
        <f t="shared" ref="H15" si="38">RIGHT(F15,6)</f>
        <v>110000</v>
      </c>
      <c r="I15" t="str">
        <f t="shared" ref="I15" si="39">"1"&amp;$K$3&amp;G15</f>
        <v>10001011</v>
      </c>
      <c r="J15" t="str">
        <f t="shared" ref="J15" si="40">"00"&amp;H15</f>
        <v>00110000</v>
      </c>
      <c r="K15" s="6" t="str">
        <f t="shared" ref="K15" si="41">I16&amp;J16</f>
        <v>8B30</v>
      </c>
      <c r="O15">
        <f t="shared" si="0"/>
        <v>752</v>
      </c>
      <c r="P15">
        <f t="shared" si="4"/>
        <v>44</v>
      </c>
    </row>
    <row r="16" spans="1:16">
      <c r="I16" s="3" t="str">
        <f t="shared" ref="I16" si="42">BIN2HEX(I15)</f>
        <v>8B</v>
      </c>
      <c r="J16" s="3" t="str">
        <f t="shared" ref="J16" si="43">BIN2HEX(J15,2)</f>
        <v>30</v>
      </c>
      <c r="K16" s="6" t="str">
        <f t="shared" ref="K16" si="44">I16&amp;J16</f>
        <v>8B30</v>
      </c>
      <c r="O16" t="str">
        <f t="shared" si="0"/>
        <v/>
      </c>
      <c r="P16" t="str">
        <f t="shared" si="4"/>
        <v/>
      </c>
    </row>
    <row r="17" spans="1:16">
      <c r="A17" t="s">
        <v>21</v>
      </c>
      <c r="B17" s="4">
        <v>110</v>
      </c>
      <c r="C17">
        <f t="shared" ref="C17" si="45">TRUNC($E$2/(32*B17))</f>
        <v>710</v>
      </c>
      <c r="D17" s="1" t="str">
        <f t="shared" ref="D17" si="46">DEC2HEX(C17)</f>
        <v>2C6</v>
      </c>
      <c r="E17" t="str">
        <f t="shared" ref="E17" si="47">DEC2BIN(MOD(QUOTIENT(C17,256^1),256),8)&amp;DEC2BIN(MOD(QUOTIENT(C17,256^0),256),8)</f>
        <v>0000001011000110</v>
      </c>
      <c r="F17" t="str">
        <f t="shared" ref="F17" si="48">RIGHT("000000" &amp; E17,10)</f>
        <v>1011000110</v>
      </c>
      <c r="G17" t="str">
        <f t="shared" ref="G17" si="49">LEFT(F17,4)</f>
        <v>1011</v>
      </c>
      <c r="H17" t="str">
        <f t="shared" ref="H17" si="50">RIGHT(F17,6)</f>
        <v>000110</v>
      </c>
      <c r="I17" t="str">
        <f t="shared" ref="I17" si="51">"1"&amp;$K$3&amp;G17</f>
        <v>10001011</v>
      </c>
      <c r="J17" t="str">
        <f t="shared" ref="J17" si="52">"00"&amp;H17</f>
        <v>00000110</v>
      </c>
      <c r="K17" s="6" t="str">
        <f t="shared" ref="K17" si="53">I18&amp;J18</f>
        <v>8B06</v>
      </c>
      <c r="O17">
        <f t="shared" si="0"/>
        <v>710</v>
      </c>
      <c r="P17">
        <f t="shared" si="4"/>
        <v>45</v>
      </c>
    </row>
    <row r="18" spans="1:16">
      <c r="I18" s="3" t="str">
        <f t="shared" ref="I18" si="54">BIN2HEX(I17)</f>
        <v>8B</v>
      </c>
      <c r="J18" s="3" t="str">
        <f t="shared" ref="J18" si="55">BIN2HEX(J17,2)</f>
        <v>06</v>
      </c>
      <c r="K18" s="6" t="str">
        <f t="shared" ref="K18" si="56">I18&amp;J18</f>
        <v>8B06</v>
      </c>
      <c r="O18" t="str">
        <f t="shared" si="0"/>
        <v/>
      </c>
      <c r="P18" t="str">
        <f t="shared" si="4"/>
        <v/>
      </c>
    </row>
    <row r="19" spans="1:16">
      <c r="A19" t="s">
        <v>22</v>
      </c>
      <c r="B19" s="4">
        <v>116.54</v>
      </c>
      <c r="C19">
        <f t="shared" ref="C19" si="57">TRUNC($E$2/(32*B19))</f>
        <v>670</v>
      </c>
      <c r="D19" s="1" t="str">
        <f t="shared" ref="D19" si="58">DEC2HEX(C19)</f>
        <v>29E</v>
      </c>
      <c r="E19" t="str">
        <f t="shared" ref="E19" si="59">DEC2BIN(MOD(QUOTIENT(C19,256^1),256),8)&amp;DEC2BIN(MOD(QUOTIENT(C19,256^0),256),8)</f>
        <v>0000001010011110</v>
      </c>
      <c r="F19" t="str">
        <f t="shared" ref="F19" si="60">RIGHT("000000" &amp; E19,10)</f>
        <v>1010011110</v>
      </c>
      <c r="G19" t="str">
        <f t="shared" ref="G19" si="61">LEFT(F19,4)</f>
        <v>1010</v>
      </c>
      <c r="H19" t="str">
        <f t="shared" ref="H19" si="62">RIGHT(F19,6)</f>
        <v>011110</v>
      </c>
      <c r="I19" t="str">
        <f t="shared" ref="I19" si="63">"1"&amp;$K$3&amp;G19</f>
        <v>10001010</v>
      </c>
      <c r="J19" t="str">
        <f t="shared" ref="J19" si="64">"00"&amp;H19</f>
        <v>00011110</v>
      </c>
      <c r="K19" s="6" t="str">
        <f t="shared" ref="K19" si="65">I20&amp;J20</f>
        <v>8A1E</v>
      </c>
      <c r="O19">
        <f t="shared" si="0"/>
        <v>670</v>
      </c>
      <c r="P19">
        <f t="shared" si="4"/>
        <v>46</v>
      </c>
    </row>
    <row r="20" spans="1:16">
      <c r="I20" s="3" t="str">
        <f t="shared" ref="I20" si="66">BIN2HEX(I19)</f>
        <v>8A</v>
      </c>
      <c r="J20" s="3" t="str">
        <f t="shared" ref="J20" si="67">BIN2HEX(J19,2)</f>
        <v>1E</v>
      </c>
      <c r="K20" s="6" t="str">
        <f t="shared" ref="K20" si="68">I20&amp;J20</f>
        <v>8A1E</v>
      </c>
      <c r="O20" t="str">
        <f t="shared" si="0"/>
        <v/>
      </c>
      <c r="P20" t="str">
        <f t="shared" si="4"/>
        <v/>
      </c>
    </row>
    <row r="21" spans="1:16">
      <c r="A21" t="s">
        <v>10</v>
      </c>
      <c r="B21" s="4">
        <v>123.47</v>
      </c>
      <c r="C21">
        <f t="shared" ref="C21" si="69">TRUNC($E$2/(32*B21))</f>
        <v>632</v>
      </c>
      <c r="D21" s="1" t="str">
        <f t="shared" ref="D21" si="70">DEC2HEX(C21)</f>
        <v>278</v>
      </c>
      <c r="E21" t="str">
        <f t="shared" ref="E21" si="71">DEC2BIN(MOD(QUOTIENT(C21,256^1),256),8)&amp;DEC2BIN(MOD(QUOTIENT(C21,256^0),256),8)</f>
        <v>0000001001111000</v>
      </c>
      <c r="F21" t="str">
        <f t="shared" ref="F21" si="72">RIGHT("000000" &amp; E21,10)</f>
        <v>1001111000</v>
      </c>
      <c r="G21" t="str">
        <f t="shared" ref="G21" si="73">LEFT(F21,4)</f>
        <v>1001</v>
      </c>
      <c r="H21" t="str">
        <f t="shared" ref="H21" si="74">RIGHT(F21,6)</f>
        <v>111000</v>
      </c>
      <c r="I21" t="str">
        <f t="shared" ref="I21" si="75">"1"&amp;$K$3&amp;G21</f>
        <v>10001001</v>
      </c>
      <c r="J21" t="str">
        <f t="shared" ref="J21" si="76">"00"&amp;H21</f>
        <v>00111000</v>
      </c>
      <c r="K21" s="6" t="str">
        <f t="shared" ref="K21" si="77">I22&amp;J22</f>
        <v>8938</v>
      </c>
      <c r="O21">
        <f t="shared" si="0"/>
        <v>632</v>
      </c>
      <c r="P21">
        <f t="shared" si="4"/>
        <v>47</v>
      </c>
    </row>
    <row r="22" spans="1:16">
      <c r="I22" s="3" t="str">
        <f t="shared" ref="I22" si="78">BIN2HEX(I21)</f>
        <v>89</v>
      </c>
      <c r="J22" s="3" t="str">
        <f t="shared" ref="J22" si="79">BIN2HEX(J21,2)</f>
        <v>38</v>
      </c>
      <c r="K22" s="6" t="str">
        <f t="shared" ref="K22" si="80">I22&amp;J22</f>
        <v>8938</v>
      </c>
      <c r="O22" t="str">
        <f t="shared" si="0"/>
        <v/>
      </c>
      <c r="P22" t="str">
        <f t="shared" si="4"/>
        <v/>
      </c>
    </row>
    <row r="23" spans="1:16">
      <c r="A23" t="s">
        <v>11</v>
      </c>
      <c r="B23">
        <v>130.81</v>
      </c>
      <c r="C23">
        <f t="shared" ref="C23" si="81">TRUNC($E$2/(32*B23))</f>
        <v>597</v>
      </c>
      <c r="D23" s="1" t="str">
        <f t="shared" ref="D23" si="82">DEC2HEX(C23)</f>
        <v>255</v>
      </c>
      <c r="E23" t="str">
        <f t="shared" ref="E23" si="83">DEC2BIN(MOD(QUOTIENT(C23,256^1),256),8)&amp;DEC2BIN(MOD(QUOTIENT(C23,256^0),256),8)</f>
        <v>0000001001010101</v>
      </c>
      <c r="F23" t="str">
        <f t="shared" ref="F23" si="84">RIGHT("000000" &amp; E23,10)</f>
        <v>1001010101</v>
      </c>
      <c r="G23" t="str">
        <f t="shared" ref="G23" si="85">LEFT(F23,4)</f>
        <v>1001</v>
      </c>
      <c r="H23" t="str">
        <f t="shared" ref="H23" si="86">RIGHT(F23,6)</f>
        <v>010101</v>
      </c>
      <c r="I23" t="str">
        <f t="shared" ref="I23" si="87">"1"&amp;$K$3&amp;G23</f>
        <v>10001001</v>
      </c>
      <c r="J23" t="str">
        <f t="shared" ref="J23" si="88">"00"&amp;H23</f>
        <v>00010101</v>
      </c>
      <c r="K23" s="6" t="str">
        <f t="shared" ref="K23" si="89">I24&amp;J24</f>
        <v>8915</v>
      </c>
      <c r="O23">
        <f t="shared" si="0"/>
        <v>597</v>
      </c>
      <c r="P23">
        <f t="shared" si="4"/>
        <v>48</v>
      </c>
    </row>
    <row r="24" spans="1:16">
      <c r="I24" s="3" t="str">
        <f t="shared" ref="I24" si="90">BIN2HEX(I23)</f>
        <v>89</v>
      </c>
      <c r="J24" s="3" t="str">
        <f t="shared" ref="J24" si="91">BIN2HEX(J23,2)</f>
        <v>15</v>
      </c>
      <c r="K24" s="6" t="str">
        <f t="shared" ref="K24" si="92">I24&amp;J24</f>
        <v>8915</v>
      </c>
      <c r="O24" t="str">
        <f t="shared" si="0"/>
        <v/>
      </c>
      <c r="P24" t="str">
        <f t="shared" si="4"/>
        <v/>
      </c>
    </row>
    <row r="25" spans="1:16">
      <c r="A25" t="s">
        <v>12</v>
      </c>
      <c r="B25">
        <v>138.59</v>
      </c>
      <c r="C25">
        <f t="shared" ref="C25" si="93">TRUNC($E$2/(32*B25))</f>
        <v>563</v>
      </c>
      <c r="D25" s="1" t="str">
        <f t="shared" ref="D25" si="94">DEC2HEX(C25)</f>
        <v>233</v>
      </c>
      <c r="E25" t="str">
        <f t="shared" ref="E25" si="95">DEC2BIN(MOD(QUOTIENT(C25,256^1),256),8)&amp;DEC2BIN(MOD(QUOTIENT(C25,256^0),256),8)</f>
        <v>0000001000110011</v>
      </c>
      <c r="F25" t="str">
        <f t="shared" ref="F25" si="96">RIGHT("000000" &amp; E25,10)</f>
        <v>1000110011</v>
      </c>
      <c r="G25" t="str">
        <f t="shared" ref="G25" si="97">LEFT(F25,4)</f>
        <v>1000</v>
      </c>
      <c r="H25" t="str">
        <f t="shared" ref="H25" si="98">RIGHT(F25,6)</f>
        <v>110011</v>
      </c>
      <c r="I25" t="str">
        <f t="shared" ref="I25" si="99">"1"&amp;$K$3&amp;G25</f>
        <v>10001000</v>
      </c>
      <c r="J25" t="str">
        <f t="shared" ref="J25" si="100">"00"&amp;H25</f>
        <v>00110011</v>
      </c>
      <c r="K25" s="6" t="str">
        <f t="shared" ref="K25" si="101">I26&amp;J26</f>
        <v>8833</v>
      </c>
      <c r="O25">
        <f t="shared" si="0"/>
        <v>563</v>
      </c>
      <c r="P25">
        <f t="shared" si="4"/>
        <v>49</v>
      </c>
    </row>
    <row r="26" spans="1:16">
      <c r="I26" s="3" t="str">
        <f t="shared" ref="I26" si="102">BIN2HEX(I25)</f>
        <v>88</v>
      </c>
      <c r="J26" s="3" t="str">
        <f t="shared" ref="J26" si="103">BIN2HEX(J25,2)</f>
        <v>33</v>
      </c>
      <c r="K26" s="6" t="str">
        <f t="shared" ref="K26" si="104">I26&amp;J26</f>
        <v>8833</v>
      </c>
      <c r="O26" t="str">
        <f t="shared" si="0"/>
        <v/>
      </c>
      <c r="P26" t="str">
        <f t="shared" si="4"/>
        <v/>
      </c>
    </row>
    <row r="27" spans="1:16">
      <c r="A27" t="s">
        <v>13</v>
      </c>
      <c r="B27">
        <v>146.83000000000001</v>
      </c>
      <c r="C27">
        <f t="shared" ref="C27" si="105">TRUNC($E$2/(32*B27))</f>
        <v>532</v>
      </c>
      <c r="D27" s="1" t="str">
        <f t="shared" ref="D27" si="106">DEC2HEX(C27)</f>
        <v>214</v>
      </c>
      <c r="E27" t="str">
        <f t="shared" ref="E27" si="107">DEC2BIN(MOD(QUOTIENT(C27,256^1),256),8)&amp;DEC2BIN(MOD(QUOTIENT(C27,256^0),256),8)</f>
        <v>0000001000010100</v>
      </c>
      <c r="F27" t="str">
        <f t="shared" ref="F27" si="108">RIGHT("000000" &amp; E27,10)</f>
        <v>1000010100</v>
      </c>
      <c r="G27" t="str">
        <f t="shared" ref="G27" si="109">LEFT(F27,4)</f>
        <v>1000</v>
      </c>
      <c r="H27" t="str">
        <f t="shared" ref="H27" si="110">RIGHT(F27,6)</f>
        <v>010100</v>
      </c>
      <c r="I27" t="str">
        <f t="shared" ref="I27" si="111">"1"&amp;$K$3&amp;G27</f>
        <v>10001000</v>
      </c>
      <c r="J27" t="str">
        <f t="shared" ref="J27" si="112">"00"&amp;H27</f>
        <v>00010100</v>
      </c>
      <c r="K27" s="6" t="str">
        <f t="shared" ref="K27" si="113">I28&amp;J28</f>
        <v>8814</v>
      </c>
      <c r="O27">
        <f t="shared" si="0"/>
        <v>532</v>
      </c>
      <c r="P27">
        <f t="shared" si="4"/>
        <v>50</v>
      </c>
    </row>
    <row r="28" spans="1:16">
      <c r="I28" s="3" t="str">
        <f t="shared" ref="I28" si="114">BIN2HEX(I27)</f>
        <v>88</v>
      </c>
      <c r="J28" s="3" t="str">
        <f t="shared" ref="J28" si="115">BIN2HEX(J27,2)</f>
        <v>14</v>
      </c>
      <c r="K28" s="6" t="str">
        <f t="shared" ref="K28" si="116">I28&amp;J28</f>
        <v>8814</v>
      </c>
      <c r="O28" t="str">
        <f t="shared" si="0"/>
        <v/>
      </c>
      <c r="P28" t="str">
        <f t="shared" si="4"/>
        <v/>
      </c>
    </row>
    <row r="29" spans="1:16">
      <c r="A29" t="s">
        <v>23</v>
      </c>
      <c r="B29">
        <v>155.56</v>
      </c>
      <c r="C29">
        <f t="shared" ref="C29" si="117">TRUNC($E$2/(32*B29))</f>
        <v>502</v>
      </c>
      <c r="D29" s="1" t="str">
        <f t="shared" ref="D29" si="118">DEC2HEX(C29)</f>
        <v>1F6</v>
      </c>
      <c r="E29" t="str">
        <f t="shared" ref="E29" si="119">DEC2BIN(MOD(QUOTIENT(C29,256^1),256),8)&amp;DEC2BIN(MOD(QUOTIENT(C29,256^0),256),8)</f>
        <v>0000000111110110</v>
      </c>
      <c r="F29" t="str">
        <f t="shared" ref="F29" si="120">RIGHT("000000" &amp; E29,10)</f>
        <v>0111110110</v>
      </c>
      <c r="G29" t="str">
        <f t="shared" ref="G29" si="121">LEFT(F29,4)</f>
        <v>0111</v>
      </c>
      <c r="H29" t="str">
        <f t="shared" ref="H29" si="122">RIGHT(F29,6)</f>
        <v>110110</v>
      </c>
      <c r="I29" t="str">
        <f t="shared" ref="I29" si="123">"1"&amp;$K$3&amp;G29</f>
        <v>10000111</v>
      </c>
      <c r="J29" t="str">
        <f t="shared" ref="J29" si="124">"00"&amp;H29</f>
        <v>00110110</v>
      </c>
      <c r="K29" s="6" t="str">
        <f t="shared" ref="K29" si="125">I30&amp;J30</f>
        <v>8736</v>
      </c>
      <c r="O29">
        <f t="shared" si="0"/>
        <v>502</v>
      </c>
      <c r="P29">
        <f t="shared" si="4"/>
        <v>51</v>
      </c>
    </row>
    <row r="30" spans="1:16">
      <c r="I30" s="3" t="str">
        <f t="shared" ref="I30" si="126">BIN2HEX(I29)</f>
        <v>87</v>
      </c>
      <c r="J30" s="3" t="str">
        <f t="shared" ref="J30" si="127">BIN2HEX(J29,2)</f>
        <v>36</v>
      </c>
      <c r="K30" s="6" t="str">
        <f t="shared" ref="K30" si="128">I30&amp;J30</f>
        <v>8736</v>
      </c>
      <c r="O30" t="str">
        <f t="shared" si="0"/>
        <v/>
      </c>
      <c r="P30" t="str">
        <f t="shared" si="4"/>
        <v/>
      </c>
    </row>
    <row r="31" spans="1:16">
      <c r="A31" t="s">
        <v>24</v>
      </c>
      <c r="B31">
        <v>164.81</v>
      </c>
      <c r="C31">
        <f t="shared" ref="C31" si="129">TRUNC($E$2/(32*B31))</f>
        <v>474</v>
      </c>
      <c r="D31" s="1" t="str">
        <f t="shared" ref="D31" si="130">DEC2HEX(C31)</f>
        <v>1DA</v>
      </c>
      <c r="E31" t="str">
        <f t="shared" ref="E31" si="131">DEC2BIN(MOD(QUOTIENT(C31,256^1),256),8)&amp;DEC2BIN(MOD(QUOTIENT(C31,256^0),256),8)</f>
        <v>0000000111011010</v>
      </c>
      <c r="F31" t="str">
        <f t="shared" ref="F31" si="132">RIGHT("000000" &amp; E31,10)</f>
        <v>0111011010</v>
      </c>
      <c r="G31" t="str">
        <f t="shared" ref="G31" si="133">LEFT(F31,4)</f>
        <v>0111</v>
      </c>
      <c r="H31" t="str">
        <f t="shared" ref="H31" si="134">RIGHT(F31,6)</f>
        <v>011010</v>
      </c>
      <c r="I31" t="str">
        <f t="shared" ref="I31" si="135">"1"&amp;$K$3&amp;G31</f>
        <v>10000111</v>
      </c>
      <c r="J31" t="str">
        <f t="shared" ref="J31" si="136">"00"&amp;H31</f>
        <v>00011010</v>
      </c>
      <c r="K31" s="6" t="str">
        <f t="shared" ref="K31" si="137">I32&amp;J32</f>
        <v>871A</v>
      </c>
      <c r="O31">
        <f t="shared" si="0"/>
        <v>474</v>
      </c>
      <c r="P31">
        <f t="shared" si="4"/>
        <v>52</v>
      </c>
    </row>
    <row r="32" spans="1:16">
      <c r="I32" s="3" t="str">
        <f t="shared" ref="I32" si="138">BIN2HEX(I31)</f>
        <v>87</v>
      </c>
      <c r="J32" s="3" t="str">
        <f t="shared" ref="J32" si="139">BIN2HEX(J31,2)</f>
        <v>1A</v>
      </c>
      <c r="K32" s="6" t="str">
        <f t="shared" ref="K32" si="140">I32&amp;J32</f>
        <v>871A</v>
      </c>
      <c r="O32" t="str">
        <f t="shared" si="0"/>
        <v/>
      </c>
      <c r="P32" t="str">
        <f t="shared" si="4"/>
        <v/>
      </c>
    </row>
    <row r="33" spans="1:16">
      <c r="A33" t="s">
        <v>25</v>
      </c>
      <c r="B33">
        <v>174.61</v>
      </c>
      <c r="C33">
        <f t="shared" ref="C33" si="141">TRUNC($E$2/(32*B33))</f>
        <v>447</v>
      </c>
      <c r="D33" s="1" t="str">
        <f t="shared" ref="D33" si="142">DEC2HEX(C33)</f>
        <v>1BF</v>
      </c>
      <c r="E33" t="str">
        <f t="shared" ref="E33" si="143">DEC2BIN(MOD(QUOTIENT(C33,256^1),256),8)&amp;DEC2BIN(MOD(QUOTIENT(C33,256^0),256),8)</f>
        <v>0000000110111111</v>
      </c>
      <c r="F33" t="str">
        <f t="shared" ref="F33" si="144">RIGHT("000000" &amp; E33,10)</f>
        <v>0110111111</v>
      </c>
      <c r="G33" t="str">
        <f t="shared" ref="G33" si="145">LEFT(F33,4)</f>
        <v>0110</v>
      </c>
      <c r="H33" t="str">
        <f t="shared" ref="H33" si="146">RIGHT(F33,6)</f>
        <v>111111</v>
      </c>
      <c r="I33" t="str">
        <f t="shared" ref="I33" si="147">"1"&amp;$K$3&amp;G33</f>
        <v>10000110</v>
      </c>
      <c r="J33" t="str">
        <f t="shared" ref="J33" si="148">"00"&amp;H33</f>
        <v>00111111</v>
      </c>
      <c r="K33" s="6" t="str">
        <f t="shared" ref="K33" si="149">I34&amp;J34</f>
        <v>863F</v>
      </c>
      <c r="O33">
        <f t="shared" si="0"/>
        <v>447</v>
      </c>
      <c r="P33">
        <f t="shared" si="4"/>
        <v>53</v>
      </c>
    </row>
    <row r="34" spans="1:16">
      <c r="I34" s="3" t="str">
        <f t="shared" ref="I34" si="150">BIN2HEX(I33)</f>
        <v>86</v>
      </c>
      <c r="J34" s="3" t="str">
        <f t="shared" ref="J34" si="151">BIN2HEX(J33,2)</f>
        <v>3F</v>
      </c>
      <c r="K34" s="6" t="str">
        <f t="shared" ref="K34" si="152">I34&amp;J34</f>
        <v>863F</v>
      </c>
      <c r="O34" t="str">
        <f t="shared" si="0"/>
        <v/>
      </c>
      <c r="P34" t="str">
        <f t="shared" si="4"/>
        <v/>
      </c>
    </row>
    <row r="35" spans="1:16">
      <c r="A35" t="s">
        <v>26</v>
      </c>
      <c r="B35">
        <v>185</v>
      </c>
      <c r="C35">
        <f t="shared" ref="C35" si="153">TRUNC($E$2/(32*B35))</f>
        <v>422</v>
      </c>
      <c r="D35" s="1" t="str">
        <f t="shared" ref="D35" si="154">DEC2HEX(C35)</f>
        <v>1A6</v>
      </c>
      <c r="E35" t="str">
        <f t="shared" ref="E35" si="155">DEC2BIN(MOD(QUOTIENT(C35,256^1),256),8)&amp;DEC2BIN(MOD(QUOTIENT(C35,256^0),256),8)</f>
        <v>0000000110100110</v>
      </c>
      <c r="F35" t="str">
        <f t="shared" ref="F35" si="156">RIGHT("000000" &amp; E35,10)</f>
        <v>0110100110</v>
      </c>
      <c r="G35" t="str">
        <f t="shared" ref="G35" si="157">LEFT(F35,4)</f>
        <v>0110</v>
      </c>
      <c r="H35" t="str">
        <f t="shared" ref="H35" si="158">RIGHT(F35,6)</f>
        <v>100110</v>
      </c>
      <c r="I35" t="str">
        <f t="shared" ref="I35" si="159">"1"&amp;$K$3&amp;G35</f>
        <v>10000110</v>
      </c>
      <c r="J35" t="str">
        <f t="shared" ref="J35" si="160">"00"&amp;H35</f>
        <v>00100110</v>
      </c>
      <c r="K35" s="6" t="str">
        <f t="shared" ref="K35" si="161">I36&amp;J36</f>
        <v>8626</v>
      </c>
      <c r="O35">
        <f t="shared" si="0"/>
        <v>422</v>
      </c>
      <c r="P35">
        <f t="shared" si="4"/>
        <v>54</v>
      </c>
    </row>
    <row r="36" spans="1:16">
      <c r="I36" s="3" t="str">
        <f t="shared" ref="I36" si="162">BIN2HEX(I35)</f>
        <v>86</v>
      </c>
      <c r="J36" s="3" t="str">
        <f t="shared" ref="J36" si="163">BIN2HEX(J35,2)</f>
        <v>26</v>
      </c>
      <c r="K36" s="6" t="str">
        <f t="shared" ref="K36" si="164">I36&amp;J36</f>
        <v>8626</v>
      </c>
      <c r="O36" t="str">
        <f t="shared" si="0"/>
        <v/>
      </c>
      <c r="P36" t="str">
        <f t="shared" si="4"/>
        <v/>
      </c>
    </row>
    <row r="37" spans="1:16">
      <c r="A37" t="s">
        <v>27</v>
      </c>
      <c r="B37">
        <v>196</v>
      </c>
      <c r="C37">
        <f t="shared" ref="C37" si="165">TRUNC($E$2/(32*B37))</f>
        <v>398</v>
      </c>
      <c r="D37" s="1" t="str">
        <f t="shared" ref="D37" si="166">DEC2HEX(C37)</f>
        <v>18E</v>
      </c>
      <c r="E37" t="str">
        <f t="shared" ref="E37" si="167">DEC2BIN(MOD(QUOTIENT(C37,256^1),256),8)&amp;DEC2BIN(MOD(QUOTIENT(C37,256^0),256),8)</f>
        <v>0000000110001110</v>
      </c>
      <c r="F37" t="str">
        <f t="shared" ref="F37" si="168">RIGHT("000000" &amp; E37,10)</f>
        <v>0110001110</v>
      </c>
      <c r="G37" t="str">
        <f t="shared" ref="G37" si="169">LEFT(F37,4)</f>
        <v>0110</v>
      </c>
      <c r="H37" t="str">
        <f t="shared" ref="H37" si="170">RIGHT(F37,6)</f>
        <v>001110</v>
      </c>
      <c r="I37" t="str">
        <f t="shared" ref="I37" si="171">"1"&amp;$K$3&amp;G37</f>
        <v>10000110</v>
      </c>
      <c r="J37" t="str">
        <f t="shared" ref="J37" si="172">"00"&amp;H37</f>
        <v>00001110</v>
      </c>
      <c r="K37" s="6" t="str">
        <f t="shared" ref="K37" si="173">I38&amp;J38</f>
        <v>860E</v>
      </c>
      <c r="O37">
        <f t="shared" si="0"/>
        <v>398</v>
      </c>
      <c r="P37">
        <f t="shared" si="4"/>
        <v>55</v>
      </c>
    </row>
    <row r="38" spans="1:16">
      <c r="I38" s="3" t="str">
        <f t="shared" ref="I38" si="174">BIN2HEX(I37)</f>
        <v>86</v>
      </c>
      <c r="J38" s="3" t="str">
        <f t="shared" ref="J38" si="175">BIN2HEX(J37,2)</f>
        <v>0E</v>
      </c>
      <c r="K38" s="6" t="str">
        <f t="shared" ref="K38" si="176">I38&amp;J38</f>
        <v>860E</v>
      </c>
      <c r="O38" t="str">
        <f t="shared" si="0"/>
        <v/>
      </c>
      <c r="P38" t="str">
        <f t="shared" si="4"/>
        <v/>
      </c>
    </row>
    <row r="39" spans="1:16">
      <c r="A39" t="s">
        <v>28</v>
      </c>
      <c r="B39">
        <v>207.65</v>
      </c>
      <c r="C39">
        <f t="shared" ref="C39" si="177">TRUNC($E$2/(32*B39))</f>
        <v>376</v>
      </c>
      <c r="D39" s="1" t="str">
        <f t="shared" ref="D39" si="178">DEC2HEX(C39)</f>
        <v>178</v>
      </c>
      <c r="E39" t="str">
        <f t="shared" ref="E39" si="179">DEC2BIN(MOD(QUOTIENT(C39,256^1),256),8)&amp;DEC2BIN(MOD(QUOTIENT(C39,256^0),256),8)</f>
        <v>0000000101111000</v>
      </c>
      <c r="F39" t="str">
        <f t="shared" ref="F39" si="180">RIGHT("000000" &amp; E39,10)</f>
        <v>0101111000</v>
      </c>
      <c r="G39" t="str">
        <f t="shared" ref="G39" si="181">LEFT(F39,4)</f>
        <v>0101</v>
      </c>
      <c r="H39" t="str">
        <f t="shared" ref="H39" si="182">RIGHT(F39,6)</f>
        <v>111000</v>
      </c>
      <c r="I39" t="str">
        <f t="shared" ref="I39" si="183">"1"&amp;$K$3&amp;G39</f>
        <v>10000101</v>
      </c>
      <c r="J39" t="str">
        <f t="shared" ref="J39" si="184">"00"&amp;H39</f>
        <v>00111000</v>
      </c>
      <c r="K39" s="6" t="str">
        <f t="shared" ref="K39" si="185">I40&amp;J40</f>
        <v>8538</v>
      </c>
      <c r="O39">
        <f t="shared" si="0"/>
        <v>376</v>
      </c>
      <c r="P39">
        <f t="shared" si="4"/>
        <v>56</v>
      </c>
    </row>
    <row r="40" spans="1:16">
      <c r="I40" s="3" t="str">
        <f t="shared" ref="I40" si="186">BIN2HEX(I39)</f>
        <v>85</v>
      </c>
      <c r="J40" s="3" t="str">
        <f t="shared" ref="J40" si="187">BIN2HEX(J39,2)</f>
        <v>38</v>
      </c>
      <c r="K40" s="6" t="str">
        <f t="shared" ref="K40" si="188">I40&amp;J40</f>
        <v>8538</v>
      </c>
      <c r="O40" t="str">
        <f t="shared" si="0"/>
        <v/>
      </c>
      <c r="P40" t="str">
        <f t="shared" si="4"/>
        <v/>
      </c>
    </row>
    <row r="41" spans="1:16">
      <c r="A41" t="s">
        <v>29</v>
      </c>
      <c r="B41">
        <v>220</v>
      </c>
      <c r="C41">
        <f t="shared" ref="C41" si="189">TRUNC($E$2/(32*B41))</f>
        <v>355</v>
      </c>
      <c r="D41" s="1" t="str">
        <f t="shared" ref="D41" si="190">DEC2HEX(C41)</f>
        <v>163</v>
      </c>
      <c r="E41" t="str">
        <f t="shared" ref="E41" si="191">DEC2BIN(MOD(QUOTIENT(C41,256^1),256),8)&amp;DEC2BIN(MOD(QUOTIENT(C41,256^0),256),8)</f>
        <v>0000000101100011</v>
      </c>
      <c r="F41" t="str">
        <f t="shared" ref="F41" si="192">RIGHT("000000" &amp; E41,10)</f>
        <v>0101100011</v>
      </c>
      <c r="G41" t="str">
        <f t="shared" ref="G41" si="193">LEFT(F41,4)</f>
        <v>0101</v>
      </c>
      <c r="H41" t="str">
        <f t="shared" ref="H41" si="194">RIGHT(F41,6)</f>
        <v>100011</v>
      </c>
      <c r="I41" t="str">
        <f t="shared" ref="I41" si="195">"1"&amp;$K$3&amp;G41</f>
        <v>10000101</v>
      </c>
      <c r="J41" t="str">
        <f t="shared" ref="J41" si="196">"00"&amp;H41</f>
        <v>00100011</v>
      </c>
      <c r="K41" s="6" t="str">
        <f t="shared" ref="K41" si="197">I42&amp;J42</f>
        <v>8523</v>
      </c>
      <c r="O41">
        <f t="shared" si="0"/>
        <v>355</v>
      </c>
      <c r="P41">
        <f t="shared" si="4"/>
        <v>57</v>
      </c>
    </row>
    <row r="42" spans="1:16">
      <c r="I42" s="3" t="str">
        <f t="shared" ref="I42" si="198">BIN2HEX(I41)</f>
        <v>85</v>
      </c>
      <c r="J42" s="3" t="str">
        <f t="shared" ref="J42" si="199">BIN2HEX(J41,2)</f>
        <v>23</v>
      </c>
      <c r="K42" s="6" t="str">
        <f t="shared" ref="K42" si="200">I42&amp;J42</f>
        <v>8523</v>
      </c>
      <c r="O42" t="str">
        <f t="shared" si="0"/>
        <v/>
      </c>
      <c r="P42" t="str">
        <f t="shared" si="4"/>
        <v/>
      </c>
    </row>
    <row r="43" spans="1:16">
      <c r="A43" t="s">
        <v>30</v>
      </c>
      <c r="B43">
        <v>233.08</v>
      </c>
      <c r="C43">
        <f t="shared" ref="C43" si="201">TRUNC($E$2/(32*B43))</f>
        <v>335</v>
      </c>
      <c r="D43" s="1" t="str">
        <f t="shared" ref="D43" si="202">DEC2HEX(C43)</f>
        <v>14F</v>
      </c>
      <c r="E43" t="str">
        <f t="shared" ref="E43" si="203">DEC2BIN(MOD(QUOTIENT(C43,256^1),256),8)&amp;DEC2BIN(MOD(QUOTIENT(C43,256^0),256),8)</f>
        <v>0000000101001111</v>
      </c>
      <c r="F43" t="str">
        <f t="shared" ref="F43" si="204">RIGHT("000000" &amp; E43,10)</f>
        <v>0101001111</v>
      </c>
      <c r="G43" t="str">
        <f t="shared" ref="G43" si="205">LEFT(F43,4)</f>
        <v>0101</v>
      </c>
      <c r="H43" t="str">
        <f t="shared" ref="H43" si="206">RIGHT(F43,6)</f>
        <v>001111</v>
      </c>
      <c r="I43" t="str">
        <f t="shared" ref="I43" si="207">"1"&amp;$K$3&amp;G43</f>
        <v>10000101</v>
      </c>
      <c r="J43" t="str">
        <f t="shared" ref="J43" si="208">"00"&amp;H43</f>
        <v>00001111</v>
      </c>
      <c r="K43" s="6" t="str">
        <f t="shared" ref="K43" si="209">I44&amp;J44</f>
        <v>850F</v>
      </c>
      <c r="O43">
        <f t="shared" si="0"/>
        <v>335</v>
      </c>
      <c r="P43">
        <f t="shared" si="4"/>
        <v>58</v>
      </c>
    </row>
    <row r="44" spans="1:16">
      <c r="I44" s="3" t="str">
        <f t="shared" ref="I44" si="210">BIN2HEX(I43)</f>
        <v>85</v>
      </c>
      <c r="J44" s="3" t="str">
        <f t="shared" ref="J44" si="211">BIN2HEX(J43,2)</f>
        <v>0F</v>
      </c>
      <c r="K44" s="6" t="str">
        <f t="shared" ref="K44" si="212">I44&amp;J44</f>
        <v>850F</v>
      </c>
      <c r="O44" t="str">
        <f t="shared" si="0"/>
        <v/>
      </c>
      <c r="P44" t="str">
        <f t="shared" si="4"/>
        <v/>
      </c>
    </row>
    <row r="45" spans="1:16">
      <c r="A45" t="s">
        <v>31</v>
      </c>
      <c r="B45">
        <v>246.94</v>
      </c>
      <c r="C45">
        <f t="shared" ref="C45" si="213">TRUNC($E$2/(32*B45))</f>
        <v>316</v>
      </c>
      <c r="D45" s="1" t="str">
        <f t="shared" ref="D45" si="214">DEC2HEX(C45)</f>
        <v>13C</v>
      </c>
      <c r="E45" t="str">
        <f t="shared" ref="E45" si="215">DEC2BIN(MOD(QUOTIENT(C45,256^1),256),8)&amp;DEC2BIN(MOD(QUOTIENT(C45,256^0),256),8)</f>
        <v>0000000100111100</v>
      </c>
      <c r="F45" t="str">
        <f t="shared" ref="F45" si="216">RIGHT("000000" &amp; E45,10)</f>
        <v>0100111100</v>
      </c>
      <c r="G45" t="str">
        <f t="shared" ref="G45" si="217">LEFT(F45,4)</f>
        <v>0100</v>
      </c>
      <c r="H45" t="str">
        <f t="shared" ref="H45" si="218">RIGHT(F45,6)</f>
        <v>111100</v>
      </c>
      <c r="I45" t="str">
        <f t="shared" ref="I45" si="219">"1"&amp;$K$3&amp;G45</f>
        <v>10000100</v>
      </c>
      <c r="J45" t="str">
        <f t="shared" ref="J45" si="220">"00"&amp;H45</f>
        <v>00111100</v>
      </c>
      <c r="K45" s="6" t="str">
        <f t="shared" ref="K45" si="221">I46&amp;J46</f>
        <v>843C</v>
      </c>
      <c r="O45">
        <f t="shared" si="0"/>
        <v>316</v>
      </c>
      <c r="P45">
        <f t="shared" si="4"/>
        <v>59</v>
      </c>
    </row>
    <row r="46" spans="1:16">
      <c r="I46" s="3" t="str">
        <f t="shared" ref="I46" si="222">BIN2HEX(I45)</f>
        <v>84</v>
      </c>
      <c r="J46" s="3" t="str">
        <f t="shared" ref="J46" si="223">BIN2HEX(J45,2)</f>
        <v>3C</v>
      </c>
      <c r="K46" s="6" t="str">
        <f t="shared" ref="K46" si="224">I46&amp;J46</f>
        <v>843C</v>
      </c>
      <c r="O46" t="str">
        <f t="shared" si="0"/>
        <v/>
      </c>
      <c r="P46" t="str">
        <f t="shared" si="4"/>
        <v/>
      </c>
    </row>
    <row r="47" spans="1:16">
      <c r="A47" t="s">
        <v>32</v>
      </c>
      <c r="B47">
        <v>261.63</v>
      </c>
      <c r="C47">
        <f t="shared" ref="C47" si="225">TRUNC($E$2/(32*B47))</f>
        <v>298</v>
      </c>
      <c r="D47" s="1" t="str">
        <f t="shared" ref="D47" si="226">DEC2HEX(C47)</f>
        <v>12A</v>
      </c>
      <c r="E47" t="str">
        <f t="shared" ref="E47" si="227">DEC2BIN(MOD(QUOTIENT(C47,256^1),256),8)&amp;DEC2BIN(MOD(QUOTIENT(C47,256^0),256),8)</f>
        <v>0000000100101010</v>
      </c>
      <c r="F47" t="str">
        <f t="shared" ref="F47" si="228">RIGHT("000000" &amp; E47,10)</f>
        <v>0100101010</v>
      </c>
      <c r="G47" t="str">
        <f t="shared" ref="G47" si="229">LEFT(F47,4)</f>
        <v>0100</v>
      </c>
      <c r="H47" t="str">
        <f t="shared" ref="H47" si="230">RIGHT(F47,6)</f>
        <v>101010</v>
      </c>
      <c r="I47" t="str">
        <f t="shared" ref="I47" si="231">"1"&amp;$K$3&amp;G47</f>
        <v>10000100</v>
      </c>
      <c r="J47" t="str">
        <f t="shared" ref="J47" si="232">"00"&amp;H47</f>
        <v>00101010</v>
      </c>
      <c r="K47" s="6" t="str">
        <f t="shared" ref="K47" si="233">I48&amp;J48</f>
        <v>842A</v>
      </c>
      <c r="O47">
        <f t="shared" si="0"/>
        <v>298</v>
      </c>
      <c r="P47">
        <f t="shared" si="4"/>
        <v>60</v>
      </c>
    </row>
    <row r="48" spans="1:16">
      <c r="I48" s="3" t="str">
        <f t="shared" ref="I48" si="234">BIN2HEX(I47)</f>
        <v>84</v>
      </c>
      <c r="J48" s="3" t="str">
        <f t="shared" ref="J48" si="235">BIN2HEX(J47,2)</f>
        <v>2A</v>
      </c>
      <c r="K48" s="6" t="str">
        <f t="shared" ref="K48" si="236">I48&amp;J48</f>
        <v>842A</v>
      </c>
      <c r="O48" t="str">
        <f t="shared" si="0"/>
        <v/>
      </c>
      <c r="P48" t="str">
        <f t="shared" si="4"/>
        <v/>
      </c>
    </row>
    <row r="49" spans="1:16">
      <c r="A49" t="s">
        <v>33</v>
      </c>
      <c r="B49">
        <v>277.18</v>
      </c>
      <c r="C49">
        <f t="shared" ref="C49" si="237">TRUNC($E$2/(32*B49))</f>
        <v>281</v>
      </c>
      <c r="D49" s="1" t="str">
        <f t="shared" ref="D49" si="238">DEC2HEX(C49)</f>
        <v>119</v>
      </c>
      <c r="E49" t="str">
        <f t="shared" ref="E49" si="239">DEC2BIN(MOD(QUOTIENT(C49,256^1),256),8)&amp;DEC2BIN(MOD(QUOTIENT(C49,256^0),256),8)</f>
        <v>0000000100011001</v>
      </c>
      <c r="F49" t="str">
        <f t="shared" ref="F49" si="240">RIGHT("000000" &amp; E49,10)</f>
        <v>0100011001</v>
      </c>
      <c r="G49" t="str">
        <f t="shared" ref="G49" si="241">LEFT(F49,4)</f>
        <v>0100</v>
      </c>
      <c r="H49" t="str">
        <f t="shared" ref="H49" si="242">RIGHT(F49,6)</f>
        <v>011001</v>
      </c>
      <c r="I49" t="str">
        <f t="shared" ref="I49" si="243">"1"&amp;$K$3&amp;G49</f>
        <v>10000100</v>
      </c>
      <c r="J49" t="str">
        <f t="shared" ref="J49" si="244">"00"&amp;H49</f>
        <v>00011001</v>
      </c>
      <c r="K49" s="6" t="str">
        <f t="shared" ref="K49" si="245">I50&amp;J50</f>
        <v>8419</v>
      </c>
      <c r="O49">
        <f t="shared" si="0"/>
        <v>281</v>
      </c>
      <c r="P49">
        <f t="shared" si="4"/>
        <v>61</v>
      </c>
    </row>
    <row r="50" spans="1:16">
      <c r="I50" s="3" t="str">
        <f t="shared" ref="I50" si="246">BIN2HEX(I49)</f>
        <v>84</v>
      </c>
      <c r="J50" s="3" t="str">
        <f t="shared" ref="J50" si="247">BIN2HEX(J49,2)</f>
        <v>19</v>
      </c>
      <c r="K50" s="6" t="str">
        <f t="shared" ref="K50" si="248">I50&amp;J50</f>
        <v>8419</v>
      </c>
      <c r="O50" t="str">
        <f t="shared" si="0"/>
        <v/>
      </c>
      <c r="P50" t="str">
        <f t="shared" si="4"/>
        <v/>
      </c>
    </row>
    <row r="51" spans="1:16">
      <c r="A51" t="s">
        <v>34</v>
      </c>
      <c r="B51">
        <v>293.66000000000003</v>
      </c>
      <c r="C51">
        <f t="shared" ref="C51:C113" si="249">TRUNC($E$2/(32*B51))</f>
        <v>266</v>
      </c>
      <c r="D51" s="1" t="str">
        <f t="shared" ref="D51:D113" si="250">DEC2HEX(C51)</f>
        <v>10A</v>
      </c>
      <c r="E51" t="str">
        <f t="shared" ref="E51" si="251">DEC2BIN(MOD(QUOTIENT(C51,256^1),256),8)&amp;DEC2BIN(MOD(QUOTIENT(C51,256^0),256),8)</f>
        <v>0000000100001010</v>
      </c>
      <c r="F51" t="str">
        <f t="shared" ref="F51:F113" si="252">RIGHT("000000" &amp; E51,10)</f>
        <v>0100001010</v>
      </c>
      <c r="G51" t="str">
        <f t="shared" ref="G51:G113" si="253">LEFT(F51,4)</f>
        <v>0100</v>
      </c>
      <c r="H51" t="str">
        <f t="shared" ref="H51" si="254">RIGHT(F51,6)</f>
        <v>001010</v>
      </c>
      <c r="I51" t="str">
        <f t="shared" ref="I51" si="255">"1"&amp;$K$3&amp;G51</f>
        <v>10000100</v>
      </c>
      <c r="J51" t="str">
        <f t="shared" ref="J51" si="256">"00"&amp;H51</f>
        <v>00001010</v>
      </c>
      <c r="K51" s="6" t="str">
        <f t="shared" ref="K51" si="257">I52&amp;J52</f>
        <v>840A</v>
      </c>
      <c r="O51">
        <f t="shared" si="0"/>
        <v>266</v>
      </c>
      <c r="P51">
        <f t="shared" si="4"/>
        <v>62</v>
      </c>
    </row>
    <row r="52" spans="1:16">
      <c r="I52" s="3" t="str">
        <f t="shared" ref="I52" si="258">BIN2HEX(I51)</f>
        <v>84</v>
      </c>
      <c r="J52" s="3" t="str">
        <f t="shared" ref="J52" si="259">BIN2HEX(J51,2)</f>
        <v>0A</v>
      </c>
      <c r="K52" s="6" t="str">
        <f t="shared" ref="K52" si="260">I52&amp;J52</f>
        <v>840A</v>
      </c>
      <c r="O52" t="str">
        <f t="shared" si="0"/>
        <v/>
      </c>
      <c r="P52" t="str">
        <f t="shared" si="4"/>
        <v/>
      </c>
    </row>
    <row r="53" spans="1:16">
      <c r="A53" t="s">
        <v>35</v>
      </c>
      <c r="B53">
        <v>311.13</v>
      </c>
      <c r="C53">
        <f t="shared" si="249"/>
        <v>251</v>
      </c>
      <c r="D53" s="1" t="str">
        <f t="shared" si="250"/>
        <v>FB</v>
      </c>
      <c r="E53" t="str">
        <f t="shared" ref="E53" si="261">DEC2BIN(MOD(QUOTIENT(C53,256^1),256),8)&amp;DEC2BIN(MOD(QUOTIENT(C53,256^0),256),8)</f>
        <v>0000000011111011</v>
      </c>
      <c r="F53" t="str">
        <f t="shared" si="252"/>
        <v>0011111011</v>
      </c>
      <c r="G53" t="str">
        <f t="shared" si="253"/>
        <v>0011</v>
      </c>
      <c r="H53" t="str">
        <f t="shared" ref="H53" si="262">RIGHT(F53,6)</f>
        <v>111011</v>
      </c>
      <c r="I53" t="str">
        <f t="shared" ref="I53" si="263">"1"&amp;$K$3&amp;G53</f>
        <v>10000011</v>
      </c>
      <c r="J53" t="str">
        <f t="shared" ref="J53" si="264">"00"&amp;H53</f>
        <v>00111011</v>
      </c>
      <c r="K53" s="6" t="str">
        <f t="shared" ref="K53" si="265">I54&amp;J54</f>
        <v>833B</v>
      </c>
      <c r="O53">
        <f t="shared" si="0"/>
        <v>251</v>
      </c>
      <c r="P53">
        <f t="shared" si="4"/>
        <v>63</v>
      </c>
    </row>
    <row r="54" spans="1:16">
      <c r="I54" s="3" t="str">
        <f t="shared" ref="I54" si="266">BIN2HEX(I53)</f>
        <v>83</v>
      </c>
      <c r="J54" s="3" t="str">
        <f t="shared" ref="J54" si="267">BIN2HEX(J53,2)</f>
        <v>3B</v>
      </c>
      <c r="K54" s="6" t="str">
        <f t="shared" ref="K54" si="268">I54&amp;J54</f>
        <v>833B</v>
      </c>
      <c r="O54" t="str">
        <f t="shared" si="0"/>
        <v/>
      </c>
      <c r="P54" t="str">
        <f t="shared" si="4"/>
        <v/>
      </c>
    </row>
    <row r="55" spans="1:16">
      <c r="A55" t="s">
        <v>36</v>
      </c>
      <c r="B55">
        <v>329.63</v>
      </c>
      <c r="C55">
        <f t="shared" si="249"/>
        <v>237</v>
      </c>
      <c r="D55" s="1" t="str">
        <f t="shared" si="250"/>
        <v>ED</v>
      </c>
      <c r="E55" t="str">
        <f t="shared" ref="E55" si="269">DEC2BIN(MOD(QUOTIENT(C55,256^1),256),8)&amp;DEC2BIN(MOD(QUOTIENT(C55,256^0),256),8)</f>
        <v>0000000011101101</v>
      </c>
      <c r="F55" t="str">
        <f t="shared" si="252"/>
        <v>0011101101</v>
      </c>
      <c r="G55" t="str">
        <f t="shared" si="253"/>
        <v>0011</v>
      </c>
      <c r="H55" t="str">
        <f t="shared" ref="H55" si="270">RIGHT(F55,6)</f>
        <v>101101</v>
      </c>
      <c r="I55" t="str">
        <f t="shared" ref="I55" si="271">"1"&amp;$K$3&amp;G55</f>
        <v>10000011</v>
      </c>
      <c r="J55" t="str">
        <f t="shared" ref="J55" si="272">"00"&amp;H55</f>
        <v>00101101</v>
      </c>
      <c r="K55" s="6" t="str">
        <f t="shared" ref="K55" si="273">I56&amp;J56</f>
        <v>832D</v>
      </c>
      <c r="O55">
        <f t="shared" si="0"/>
        <v>237</v>
      </c>
      <c r="P55">
        <f t="shared" si="4"/>
        <v>64</v>
      </c>
    </row>
    <row r="56" spans="1:16">
      <c r="I56" s="3" t="str">
        <f t="shared" ref="I56" si="274">BIN2HEX(I55)</f>
        <v>83</v>
      </c>
      <c r="J56" s="3" t="str">
        <f t="shared" ref="J56" si="275">BIN2HEX(J55,2)</f>
        <v>2D</v>
      </c>
      <c r="K56" s="6" t="str">
        <f t="shared" ref="K56" si="276">I56&amp;J56</f>
        <v>832D</v>
      </c>
      <c r="O56" t="str">
        <f t="shared" si="0"/>
        <v/>
      </c>
      <c r="P56" t="str">
        <f t="shared" si="4"/>
        <v/>
      </c>
    </row>
    <row r="57" spans="1:16">
      <c r="A57" t="s">
        <v>37</v>
      </c>
      <c r="B57">
        <v>349.23</v>
      </c>
      <c r="C57">
        <f t="shared" si="249"/>
        <v>223</v>
      </c>
      <c r="D57" s="1" t="str">
        <f t="shared" si="250"/>
        <v>DF</v>
      </c>
      <c r="E57" t="str">
        <f t="shared" ref="E57" si="277">DEC2BIN(MOD(QUOTIENT(C57,256^1),256),8)&amp;DEC2BIN(MOD(QUOTIENT(C57,256^0),256),8)</f>
        <v>0000000011011111</v>
      </c>
      <c r="F57" t="str">
        <f t="shared" si="252"/>
        <v>0011011111</v>
      </c>
      <c r="G57" t="str">
        <f t="shared" si="253"/>
        <v>0011</v>
      </c>
      <c r="H57" t="str">
        <f t="shared" ref="H57" si="278">RIGHT(F57,6)</f>
        <v>011111</v>
      </c>
      <c r="I57" t="str">
        <f t="shared" ref="I57" si="279">"1"&amp;$K$3&amp;G57</f>
        <v>10000011</v>
      </c>
      <c r="J57" t="str">
        <f t="shared" ref="J57" si="280">"00"&amp;H57</f>
        <v>00011111</v>
      </c>
      <c r="K57" s="6" t="str">
        <f t="shared" ref="K57" si="281">I58&amp;J58</f>
        <v>831F</v>
      </c>
      <c r="O57">
        <f t="shared" si="0"/>
        <v>223</v>
      </c>
      <c r="P57">
        <f t="shared" si="4"/>
        <v>65</v>
      </c>
    </row>
    <row r="58" spans="1:16">
      <c r="I58" s="3" t="str">
        <f t="shared" ref="I58" si="282">BIN2HEX(I57)</f>
        <v>83</v>
      </c>
      <c r="J58" s="3" t="str">
        <f t="shared" ref="J58" si="283">BIN2HEX(J57,2)</f>
        <v>1F</v>
      </c>
      <c r="K58" s="6" t="str">
        <f t="shared" ref="K58" si="284">I58&amp;J58</f>
        <v>831F</v>
      </c>
      <c r="O58" t="str">
        <f t="shared" si="0"/>
        <v/>
      </c>
      <c r="P58" t="str">
        <f t="shared" si="4"/>
        <v/>
      </c>
    </row>
    <row r="59" spans="1:16">
      <c r="A59" t="s">
        <v>38</v>
      </c>
      <c r="B59">
        <v>369.99</v>
      </c>
      <c r="C59">
        <f t="shared" si="249"/>
        <v>211</v>
      </c>
      <c r="D59" s="1" t="str">
        <f t="shared" si="250"/>
        <v>D3</v>
      </c>
      <c r="E59" t="str">
        <f t="shared" ref="E59" si="285">DEC2BIN(MOD(QUOTIENT(C59,256^1),256),8)&amp;DEC2BIN(MOD(QUOTIENT(C59,256^0),256),8)</f>
        <v>0000000011010011</v>
      </c>
      <c r="F59" t="str">
        <f t="shared" si="252"/>
        <v>0011010011</v>
      </c>
      <c r="G59" t="str">
        <f t="shared" si="253"/>
        <v>0011</v>
      </c>
      <c r="H59" t="str">
        <f t="shared" ref="H59" si="286">RIGHT(F59,6)</f>
        <v>010011</v>
      </c>
      <c r="I59" t="str">
        <f t="shared" ref="I59" si="287">"1"&amp;$K$3&amp;G59</f>
        <v>10000011</v>
      </c>
      <c r="J59" t="str">
        <f t="shared" ref="J59" si="288">"00"&amp;H59</f>
        <v>00010011</v>
      </c>
      <c r="K59" s="6" t="str">
        <f t="shared" ref="K59" si="289">I60&amp;J60</f>
        <v>8313</v>
      </c>
      <c r="O59">
        <f t="shared" si="0"/>
        <v>211</v>
      </c>
      <c r="P59">
        <f t="shared" si="4"/>
        <v>66</v>
      </c>
    </row>
    <row r="60" spans="1:16">
      <c r="I60" s="3" t="str">
        <f t="shared" ref="I60" si="290">BIN2HEX(I59)</f>
        <v>83</v>
      </c>
      <c r="J60" s="3" t="str">
        <f t="shared" ref="J60" si="291">BIN2HEX(J59,2)</f>
        <v>13</v>
      </c>
      <c r="K60" s="6" t="str">
        <f t="shared" ref="K60" si="292">I60&amp;J60</f>
        <v>8313</v>
      </c>
      <c r="O60" t="str">
        <f t="shared" si="0"/>
        <v/>
      </c>
      <c r="P60" t="str">
        <f t="shared" si="4"/>
        <v/>
      </c>
    </row>
    <row r="61" spans="1:16">
      <c r="A61" t="s">
        <v>39</v>
      </c>
      <c r="B61">
        <v>392</v>
      </c>
      <c r="C61">
        <f t="shared" si="249"/>
        <v>199</v>
      </c>
      <c r="D61" s="1" t="str">
        <f t="shared" si="250"/>
        <v>C7</v>
      </c>
      <c r="E61" t="str">
        <f t="shared" ref="E61" si="293">DEC2BIN(MOD(QUOTIENT(C61,256^1),256),8)&amp;DEC2BIN(MOD(QUOTIENT(C61,256^0),256),8)</f>
        <v>0000000011000111</v>
      </c>
      <c r="F61" t="str">
        <f t="shared" si="252"/>
        <v>0011000111</v>
      </c>
      <c r="G61" t="str">
        <f t="shared" si="253"/>
        <v>0011</v>
      </c>
      <c r="H61" t="str">
        <f t="shared" ref="H61" si="294">RIGHT(F61,6)</f>
        <v>000111</v>
      </c>
      <c r="I61" t="str">
        <f t="shared" ref="I61" si="295">"1"&amp;$K$3&amp;G61</f>
        <v>10000011</v>
      </c>
      <c r="J61" t="str">
        <f t="shared" ref="J61" si="296">"00"&amp;H61</f>
        <v>00000111</v>
      </c>
      <c r="K61" s="6" t="str">
        <f t="shared" ref="K61" si="297">I62&amp;J62</f>
        <v>8307</v>
      </c>
      <c r="O61">
        <f t="shared" si="0"/>
        <v>199</v>
      </c>
      <c r="P61">
        <f t="shared" si="4"/>
        <v>67</v>
      </c>
    </row>
    <row r="62" spans="1:16">
      <c r="I62" s="3" t="str">
        <f t="shared" ref="I62" si="298">BIN2HEX(I61)</f>
        <v>83</v>
      </c>
      <c r="J62" s="3" t="str">
        <f t="shared" ref="J62" si="299">BIN2HEX(J61,2)</f>
        <v>07</v>
      </c>
      <c r="K62" s="6" t="str">
        <f t="shared" ref="K62" si="300">I62&amp;J62</f>
        <v>8307</v>
      </c>
      <c r="O62" t="str">
        <f t="shared" si="0"/>
        <v/>
      </c>
      <c r="P62" t="str">
        <f t="shared" si="4"/>
        <v/>
      </c>
    </row>
    <row r="63" spans="1:16">
      <c r="A63" t="s">
        <v>40</v>
      </c>
      <c r="B63">
        <v>415.3</v>
      </c>
      <c r="C63">
        <f t="shared" si="249"/>
        <v>188</v>
      </c>
      <c r="D63" s="1" t="str">
        <f t="shared" si="250"/>
        <v>BC</v>
      </c>
      <c r="E63" t="str">
        <f t="shared" ref="E63" si="301">DEC2BIN(MOD(QUOTIENT(C63,256^1),256),8)&amp;DEC2BIN(MOD(QUOTIENT(C63,256^0),256),8)</f>
        <v>0000000010111100</v>
      </c>
      <c r="F63" t="str">
        <f t="shared" si="252"/>
        <v>0010111100</v>
      </c>
      <c r="G63" t="str">
        <f t="shared" si="253"/>
        <v>0010</v>
      </c>
      <c r="H63" t="str">
        <f t="shared" ref="H63" si="302">RIGHT(F63,6)</f>
        <v>111100</v>
      </c>
      <c r="I63" t="str">
        <f t="shared" ref="I63" si="303">"1"&amp;$K$3&amp;G63</f>
        <v>10000010</v>
      </c>
      <c r="J63" t="str">
        <f t="shared" ref="J63" si="304">"00"&amp;H63</f>
        <v>00111100</v>
      </c>
      <c r="K63" s="6" t="str">
        <f t="shared" ref="K63" si="305">I64&amp;J64</f>
        <v>823C</v>
      </c>
      <c r="O63">
        <f t="shared" si="0"/>
        <v>188</v>
      </c>
      <c r="P63">
        <f t="shared" si="4"/>
        <v>68</v>
      </c>
    </row>
    <row r="64" spans="1:16">
      <c r="I64" s="3" t="str">
        <f t="shared" ref="I64" si="306">BIN2HEX(I63)</f>
        <v>82</v>
      </c>
      <c r="J64" s="3" t="str">
        <f t="shared" ref="J64" si="307">BIN2HEX(J63,2)</f>
        <v>3C</v>
      </c>
      <c r="K64" s="6" t="str">
        <f t="shared" ref="K64" si="308">I64&amp;J64</f>
        <v>823C</v>
      </c>
      <c r="O64" t="str">
        <f t="shared" si="0"/>
        <v/>
      </c>
      <c r="P64" t="str">
        <f t="shared" si="4"/>
        <v/>
      </c>
    </row>
    <row r="65" spans="1:16">
      <c r="A65" t="s">
        <v>41</v>
      </c>
      <c r="B65">
        <v>440</v>
      </c>
      <c r="C65">
        <f t="shared" si="249"/>
        <v>177</v>
      </c>
      <c r="D65" s="1" t="str">
        <f t="shared" si="250"/>
        <v>B1</v>
      </c>
      <c r="E65" t="str">
        <f t="shared" ref="E65" si="309">DEC2BIN(MOD(QUOTIENT(C65,256^1),256),8)&amp;DEC2BIN(MOD(QUOTIENT(C65,256^0),256),8)</f>
        <v>0000000010110001</v>
      </c>
      <c r="F65" t="str">
        <f t="shared" si="252"/>
        <v>0010110001</v>
      </c>
      <c r="G65" t="str">
        <f t="shared" si="253"/>
        <v>0010</v>
      </c>
      <c r="H65" t="str">
        <f t="shared" ref="H65" si="310">RIGHT(F65,6)</f>
        <v>110001</v>
      </c>
      <c r="I65" t="str">
        <f t="shared" ref="I65" si="311">"1"&amp;$K$3&amp;G65</f>
        <v>10000010</v>
      </c>
      <c r="J65" t="str">
        <f t="shared" ref="J65" si="312">"00"&amp;H65</f>
        <v>00110001</v>
      </c>
      <c r="K65" s="6" t="str">
        <f t="shared" ref="K65" si="313">I66&amp;J66</f>
        <v>8231</v>
      </c>
      <c r="O65">
        <f t="shared" si="0"/>
        <v>177</v>
      </c>
      <c r="P65">
        <f t="shared" si="4"/>
        <v>69</v>
      </c>
    </row>
    <row r="66" spans="1:16">
      <c r="I66" s="3" t="str">
        <f t="shared" ref="I66" si="314">BIN2HEX(I65)</f>
        <v>82</v>
      </c>
      <c r="J66" s="3" t="str">
        <f t="shared" ref="J66" si="315">BIN2HEX(J65,2)</f>
        <v>31</v>
      </c>
      <c r="K66" s="6" t="str">
        <f t="shared" ref="K66" si="316">I66&amp;J66</f>
        <v>8231</v>
      </c>
      <c r="O66" t="str">
        <f t="shared" si="0"/>
        <v/>
      </c>
      <c r="P66" t="str">
        <f t="shared" si="4"/>
        <v/>
      </c>
    </row>
    <row r="67" spans="1:16">
      <c r="A67" t="s">
        <v>42</v>
      </c>
      <c r="B67">
        <v>466.16</v>
      </c>
      <c r="C67">
        <f t="shared" si="249"/>
        <v>167</v>
      </c>
      <c r="D67" s="1" t="str">
        <f t="shared" si="250"/>
        <v>A7</v>
      </c>
      <c r="E67" t="str">
        <f t="shared" ref="E67" si="317">DEC2BIN(MOD(QUOTIENT(C67,256^1),256),8)&amp;DEC2BIN(MOD(QUOTIENT(C67,256^0),256),8)</f>
        <v>0000000010100111</v>
      </c>
      <c r="F67" t="str">
        <f t="shared" si="252"/>
        <v>0010100111</v>
      </c>
      <c r="G67" t="str">
        <f t="shared" si="253"/>
        <v>0010</v>
      </c>
      <c r="H67" t="str">
        <f t="shared" ref="H67" si="318">RIGHT(F67,6)</f>
        <v>100111</v>
      </c>
      <c r="I67" t="str">
        <f t="shared" ref="I67" si="319">"1"&amp;$K$3&amp;G67</f>
        <v>10000010</v>
      </c>
      <c r="J67" t="str">
        <f t="shared" ref="J67" si="320">"00"&amp;H67</f>
        <v>00100111</v>
      </c>
      <c r="K67" s="6" t="str">
        <f t="shared" ref="K67" si="321">I68&amp;J68</f>
        <v>8227</v>
      </c>
      <c r="O67">
        <f t="shared" si="0"/>
        <v>167</v>
      </c>
      <c r="P67">
        <f t="shared" si="4"/>
        <v>70</v>
      </c>
    </row>
    <row r="68" spans="1:16">
      <c r="I68" s="3" t="str">
        <f t="shared" ref="I68" si="322">BIN2HEX(I67)</f>
        <v>82</v>
      </c>
      <c r="J68" s="3" t="str">
        <f t="shared" ref="J68" si="323">BIN2HEX(J67,2)</f>
        <v>27</v>
      </c>
      <c r="K68" s="6" t="str">
        <f t="shared" ref="K68" si="324">I68&amp;J68</f>
        <v>8227</v>
      </c>
      <c r="O68" t="str">
        <f t="shared" si="0"/>
        <v/>
      </c>
      <c r="P68" t="str">
        <f t="shared" si="4"/>
        <v/>
      </c>
    </row>
    <row r="69" spans="1:16">
      <c r="A69" t="s">
        <v>43</v>
      </c>
      <c r="B69">
        <v>493.88</v>
      </c>
      <c r="C69">
        <f t="shared" si="249"/>
        <v>158</v>
      </c>
      <c r="D69" s="1" t="str">
        <f t="shared" si="250"/>
        <v>9E</v>
      </c>
      <c r="E69" t="str">
        <f t="shared" ref="E69" si="325">DEC2BIN(MOD(QUOTIENT(C69,256^1),256),8)&amp;DEC2BIN(MOD(QUOTIENT(C69,256^0),256),8)</f>
        <v>0000000010011110</v>
      </c>
      <c r="F69" t="str">
        <f t="shared" si="252"/>
        <v>0010011110</v>
      </c>
      <c r="G69" t="str">
        <f t="shared" si="253"/>
        <v>0010</v>
      </c>
      <c r="H69" t="str">
        <f t="shared" ref="H69" si="326">RIGHT(F69,6)</f>
        <v>011110</v>
      </c>
      <c r="I69" t="str">
        <f t="shared" ref="I69" si="327">"1"&amp;$K$3&amp;G69</f>
        <v>10000010</v>
      </c>
      <c r="J69" t="str">
        <f t="shared" ref="J69" si="328">"00"&amp;H69</f>
        <v>00011110</v>
      </c>
      <c r="K69" s="6" t="str">
        <f t="shared" ref="K69" si="329">I70&amp;J70</f>
        <v>821E</v>
      </c>
      <c r="O69">
        <f t="shared" si="0"/>
        <v>158</v>
      </c>
      <c r="P69">
        <f t="shared" si="4"/>
        <v>71</v>
      </c>
    </row>
    <row r="70" spans="1:16">
      <c r="I70" s="3" t="str">
        <f t="shared" ref="I70" si="330">BIN2HEX(I69)</f>
        <v>82</v>
      </c>
      <c r="J70" s="3" t="str">
        <f t="shared" ref="J70" si="331">BIN2HEX(J69,2)</f>
        <v>1E</v>
      </c>
      <c r="K70" s="6" t="str">
        <f t="shared" ref="K70" si="332">I70&amp;J70</f>
        <v>821E</v>
      </c>
      <c r="O70" t="str">
        <f t="shared" ref="O70:O133" si="333">IF(C70&lt;&gt;"",C70,"")</f>
        <v/>
      </c>
      <c r="P70" t="str">
        <f t="shared" si="4"/>
        <v/>
      </c>
    </row>
    <row r="71" spans="1:16">
      <c r="A71" t="s">
        <v>44</v>
      </c>
      <c r="B71">
        <v>523.25</v>
      </c>
      <c r="C71">
        <f t="shared" si="249"/>
        <v>149</v>
      </c>
      <c r="D71" s="1" t="str">
        <f t="shared" si="250"/>
        <v>95</v>
      </c>
      <c r="E71" t="str">
        <f t="shared" ref="E71" si="334">DEC2BIN(MOD(QUOTIENT(C71,256^1),256),8)&amp;DEC2BIN(MOD(QUOTIENT(C71,256^0),256),8)</f>
        <v>0000000010010101</v>
      </c>
      <c r="F71" t="str">
        <f t="shared" si="252"/>
        <v>0010010101</v>
      </c>
      <c r="G71" t="str">
        <f t="shared" si="253"/>
        <v>0010</v>
      </c>
      <c r="H71" t="str">
        <f t="shared" ref="H71" si="335">RIGHT(F71,6)</f>
        <v>010101</v>
      </c>
      <c r="I71" t="str">
        <f t="shared" ref="I71" si="336">"1"&amp;$K$3&amp;G71</f>
        <v>10000010</v>
      </c>
      <c r="J71" t="str">
        <f t="shared" ref="J71" si="337">"00"&amp;H71</f>
        <v>00010101</v>
      </c>
      <c r="K71" s="6" t="str">
        <f t="shared" ref="K71" si="338">I72&amp;J72</f>
        <v>8215</v>
      </c>
      <c r="O71">
        <f t="shared" si="333"/>
        <v>149</v>
      </c>
      <c r="P71">
        <f t="shared" si="4"/>
        <v>72</v>
      </c>
    </row>
    <row r="72" spans="1:16">
      <c r="I72" s="3" t="str">
        <f t="shared" ref="I72" si="339">BIN2HEX(I71)</f>
        <v>82</v>
      </c>
      <c r="J72" s="3" t="str">
        <f t="shared" ref="J72" si="340">BIN2HEX(J71,2)</f>
        <v>15</v>
      </c>
      <c r="K72" s="6" t="str">
        <f t="shared" ref="K72" si="341">I72&amp;J72</f>
        <v>8215</v>
      </c>
      <c r="O72" t="str">
        <f t="shared" si="333"/>
        <v/>
      </c>
      <c r="P72" t="str">
        <f t="shared" ref="P72:P135" si="342">IF(O72&lt;&gt;"",P70+1,"")</f>
        <v/>
      </c>
    </row>
    <row r="73" spans="1:16">
      <c r="A73" t="s">
        <v>45</v>
      </c>
      <c r="B73">
        <v>554.37</v>
      </c>
      <c r="C73">
        <f t="shared" si="249"/>
        <v>140</v>
      </c>
      <c r="D73" s="1" t="str">
        <f t="shared" si="250"/>
        <v>8C</v>
      </c>
      <c r="E73" t="str">
        <f t="shared" ref="E73" si="343">DEC2BIN(MOD(QUOTIENT(C73,256^1),256),8)&amp;DEC2BIN(MOD(QUOTIENT(C73,256^0),256),8)</f>
        <v>0000000010001100</v>
      </c>
      <c r="F73" t="str">
        <f t="shared" si="252"/>
        <v>0010001100</v>
      </c>
      <c r="G73" t="str">
        <f t="shared" si="253"/>
        <v>0010</v>
      </c>
      <c r="H73" t="str">
        <f t="shared" ref="H73" si="344">RIGHT(F73,6)</f>
        <v>001100</v>
      </c>
      <c r="I73" t="str">
        <f t="shared" ref="I73" si="345">"1"&amp;$K$3&amp;G73</f>
        <v>10000010</v>
      </c>
      <c r="J73" t="str">
        <f t="shared" ref="J73" si="346">"00"&amp;H73</f>
        <v>00001100</v>
      </c>
      <c r="K73" s="6" t="str">
        <f t="shared" ref="K73" si="347">I74&amp;J74</f>
        <v>820C</v>
      </c>
      <c r="O73">
        <f t="shared" si="333"/>
        <v>140</v>
      </c>
      <c r="P73">
        <f t="shared" si="342"/>
        <v>73</v>
      </c>
    </row>
    <row r="74" spans="1:16">
      <c r="I74" s="3" t="str">
        <f t="shared" ref="I74" si="348">BIN2HEX(I73)</f>
        <v>82</v>
      </c>
      <c r="J74" s="3" t="str">
        <f t="shared" ref="J74" si="349">BIN2HEX(J73,2)</f>
        <v>0C</v>
      </c>
      <c r="K74" s="6" t="str">
        <f t="shared" ref="K74" si="350">I74&amp;J74</f>
        <v>820C</v>
      </c>
      <c r="O74" t="str">
        <f t="shared" si="333"/>
        <v/>
      </c>
      <c r="P74" t="str">
        <f t="shared" si="342"/>
        <v/>
      </c>
    </row>
    <row r="75" spans="1:16">
      <c r="A75" t="s">
        <v>46</v>
      </c>
      <c r="B75">
        <v>587.33000000000004</v>
      </c>
      <c r="C75">
        <f t="shared" si="249"/>
        <v>133</v>
      </c>
      <c r="D75" s="1" t="str">
        <f t="shared" si="250"/>
        <v>85</v>
      </c>
      <c r="E75" t="str">
        <f t="shared" ref="E75" si="351">DEC2BIN(MOD(QUOTIENT(C75,256^1),256),8)&amp;DEC2BIN(MOD(QUOTIENT(C75,256^0),256),8)</f>
        <v>0000000010000101</v>
      </c>
      <c r="F75" t="str">
        <f t="shared" si="252"/>
        <v>0010000101</v>
      </c>
      <c r="G75" t="str">
        <f t="shared" si="253"/>
        <v>0010</v>
      </c>
      <c r="H75" t="str">
        <f t="shared" ref="H75" si="352">RIGHT(F75,6)</f>
        <v>000101</v>
      </c>
      <c r="I75" t="str">
        <f t="shared" ref="I75" si="353">"1"&amp;$K$3&amp;G75</f>
        <v>10000010</v>
      </c>
      <c r="J75" t="str">
        <f t="shared" ref="J75" si="354">"00"&amp;H75</f>
        <v>00000101</v>
      </c>
      <c r="K75" s="6" t="str">
        <f t="shared" ref="K75" si="355">I76&amp;J76</f>
        <v>8205</v>
      </c>
      <c r="O75">
        <f t="shared" si="333"/>
        <v>133</v>
      </c>
      <c r="P75">
        <f t="shared" si="342"/>
        <v>74</v>
      </c>
    </row>
    <row r="76" spans="1:16">
      <c r="I76" s="3" t="str">
        <f t="shared" ref="I76" si="356">BIN2HEX(I75)</f>
        <v>82</v>
      </c>
      <c r="J76" s="3" t="str">
        <f t="shared" ref="J76" si="357">BIN2HEX(J75,2)</f>
        <v>05</v>
      </c>
      <c r="K76" s="6" t="str">
        <f t="shared" ref="K76" si="358">I76&amp;J76</f>
        <v>8205</v>
      </c>
      <c r="O76" t="str">
        <f t="shared" si="333"/>
        <v/>
      </c>
      <c r="P76" t="str">
        <f t="shared" si="342"/>
        <v/>
      </c>
    </row>
    <row r="77" spans="1:16">
      <c r="A77" t="s">
        <v>47</v>
      </c>
      <c r="B77">
        <v>622.25</v>
      </c>
      <c r="C77">
        <f t="shared" si="249"/>
        <v>125</v>
      </c>
      <c r="D77" s="1" t="str">
        <f t="shared" si="250"/>
        <v>7D</v>
      </c>
      <c r="E77" t="str">
        <f t="shared" ref="E77" si="359">DEC2BIN(MOD(QUOTIENT(C77,256^1),256),8)&amp;DEC2BIN(MOD(QUOTIENT(C77,256^0),256),8)</f>
        <v>0000000001111101</v>
      </c>
      <c r="F77" t="str">
        <f t="shared" si="252"/>
        <v>0001111101</v>
      </c>
      <c r="G77" t="str">
        <f t="shared" si="253"/>
        <v>0001</v>
      </c>
      <c r="H77" t="str">
        <f t="shared" ref="H77" si="360">RIGHT(F77,6)</f>
        <v>111101</v>
      </c>
      <c r="I77" t="str">
        <f t="shared" ref="I77" si="361">"1"&amp;$K$3&amp;G77</f>
        <v>10000001</v>
      </c>
      <c r="J77" t="str">
        <f t="shared" ref="J77" si="362">"00"&amp;H77</f>
        <v>00111101</v>
      </c>
      <c r="K77" s="6" t="str">
        <f t="shared" ref="K77" si="363">I78&amp;J78</f>
        <v>813D</v>
      </c>
      <c r="O77">
        <f t="shared" si="333"/>
        <v>125</v>
      </c>
      <c r="P77">
        <f t="shared" si="342"/>
        <v>75</v>
      </c>
    </row>
    <row r="78" spans="1:16">
      <c r="I78" s="3" t="str">
        <f t="shared" ref="I78" si="364">BIN2HEX(I77)</f>
        <v>81</v>
      </c>
      <c r="J78" s="3" t="str">
        <f t="shared" ref="J78" si="365">BIN2HEX(J77,2)</f>
        <v>3D</v>
      </c>
      <c r="K78" s="6" t="str">
        <f t="shared" ref="K78" si="366">I78&amp;J78</f>
        <v>813D</v>
      </c>
      <c r="O78" t="str">
        <f t="shared" si="333"/>
        <v/>
      </c>
      <c r="P78" t="str">
        <f t="shared" si="342"/>
        <v/>
      </c>
    </row>
    <row r="79" spans="1:16">
      <c r="A79" t="s">
        <v>48</v>
      </c>
      <c r="B79">
        <v>659.25</v>
      </c>
      <c r="C79">
        <f t="shared" si="249"/>
        <v>118</v>
      </c>
      <c r="D79" s="1" t="str">
        <f t="shared" si="250"/>
        <v>76</v>
      </c>
      <c r="E79" t="str">
        <f t="shared" ref="E79" si="367">DEC2BIN(MOD(QUOTIENT(C79,256^1),256),8)&amp;DEC2BIN(MOD(QUOTIENT(C79,256^0),256),8)</f>
        <v>0000000001110110</v>
      </c>
      <c r="F79" t="str">
        <f t="shared" si="252"/>
        <v>0001110110</v>
      </c>
      <c r="G79" t="str">
        <f t="shared" si="253"/>
        <v>0001</v>
      </c>
      <c r="H79" t="str">
        <f t="shared" ref="H79" si="368">RIGHT(F79,6)</f>
        <v>110110</v>
      </c>
      <c r="I79" t="str">
        <f t="shared" ref="I79" si="369">"1"&amp;$K$3&amp;G79</f>
        <v>10000001</v>
      </c>
      <c r="J79" t="str">
        <f t="shared" ref="J79" si="370">"00"&amp;H79</f>
        <v>00110110</v>
      </c>
      <c r="K79" s="6" t="str">
        <f t="shared" ref="K79" si="371">I80&amp;J80</f>
        <v>8136</v>
      </c>
      <c r="O79">
        <f t="shared" si="333"/>
        <v>118</v>
      </c>
      <c r="P79">
        <f t="shared" si="342"/>
        <v>76</v>
      </c>
    </row>
    <row r="80" spans="1:16">
      <c r="I80" s="3" t="str">
        <f t="shared" ref="I80" si="372">BIN2HEX(I79)</f>
        <v>81</v>
      </c>
      <c r="J80" s="3" t="str">
        <f t="shared" ref="J80" si="373">BIN2HEX(J79,2)</f>
        <v>36</v>
      </c>
      <c r="K80" s="6" t="str">
        <f t="shared" ref="K80" si="374">I80&amp;J80</f>
        <v>8136</v>
      </c>
      <c r="O80" t="str">
        <f t="shared" si="333"/>
        <v/>
      </c>
      <c r="P80" t="str">
        <f t="shared" si="342"/>
        <v/>
      </c>
    </row>
    <row r="81" spans="1:16">
      <c r="A81" t="s">
        <v>49</v>
      </c>
      <c r="B81">
        <v>698.46</v>
      </c>
      <c r="C81">
        <f t="shared" si="249"/>
        <v>111</v>
      </c>
      <c r="D81" s="1" t="str">
        <f t="shared" si="250"/>
        <v>6F</v>
      </c>
      <c r="E81" t="str">
        <f t="shared" ref="E81" si="375">DEC2BIN(MOD(QUOTIENT(C81,256^1),256),8)&amp;DEC2BIN(MOD(QUOTIENT(C81,256^0),256),8)</f>
        <v>0000000001101111</v>
      </c>
      <c r="F81" t="str">
        <f t="shared" si="252"/>
        <v>0001101111</v>
      </c>
      <c r="G81" t="str">
        <f t="shared" si="253"/>
        <v>0001</v>
      </c>
      <c r="H81" t="str">
        <f t="shared" ref="H81" si="376">RIGHT(F81,6)</f>
        <v>101111</v>
      </c>
      <c r="I81" t="str">
        <f t="shared" ref="I81" si="377">"1"&amp;$K$3&amp;G81</f>
        <v>10000001</v>
      </c>
      <c r="J81" t="str">
        <f t="shared" ref="J81" si="378">"00"&amp;H81</f>
        <v>00101111</v>
      </c>
      <c r="K81" s="6" t="str">
        <f t="shared" ref="K81" si="379">I82&amp;J82</f>
        <v>812F</v>
      </c>
      <c r="O81">
        <f t="shared" si="333"/>
        <v>111</v>
      </c>
      <c r="P81">
        <f t="shared" si="342"/>
        <v>77</v>
      </c>
    </row>
    <row r="82" spans="1:16">
      <c r="I82" s="3" t="str">
        <f t="shared" ref="I82" si="380">BIN2HEX(I81)</f>
        <v>81</v>
      </c>
      <c r="J82" s="3" t="str">
        <f t="shared" ref="J82" si="381">BIN2HEX(J81,2)</f>
        <v>2F</v>
      </c>
      <c r="K82" s="6" t="str">
        <f t="shared" ref="K82" si="382">I82&amp;J82</f>
        <v>812F</v>
      </c>
      <c r="O82" t="str">
        <f t="shared" si="333"/>
        <v/>
      </c>
      <c r="P82" t="str">
        <f t="shared" si="342"/>
        <v/>
      </c>
    </row>
    <row r="83" spans="1:16">
      <c r="A83" t="s">
        <v>50</v>
      </c>
      <c r="B83">
        <v>739.99</v>
      </c>
      <c r="C83">
        <f t="shared" si="249"/>
        <v>105</v>
      </c>
      <c r="D83" s="1" t="str">
        <f t="shared" si="250"/>
        <v>69</v>
      </c>
      <c r="E83" t="str">
        <f t="shared" ref="E83" si="383">DEC2BIN(MOD(QUOTIENT(C83,256^1),256),8)&amp;DEC2BIN(MOD(QUOTIENT(C83,256^0),256),8)</f>
        <v>0000000001101001</v>
      </c>
      <c r="F83" t="str">
        <f t="shared" si="252"/>
        <v>0001101001</v>
      </c>
      <c r="G83" t="str">
        <f t="shared" si="253"/>
        <v>0001</v>
      </c>
      <c r="H83" t="str">
        <f t="shared" ref="H83" si="384">RIGHT(F83,6)</f>
        <v>101001</v>
      </c>
      <c r="I83" t="str">
        <f t="shared" ref="I83" si="385">"1"&amp;$K$3&amp;G83</f>
        <v>10000001</v>
      </c>
      <c r="J83" t="str">
        <f t="shared" ref="J83" si="386">"00"&amp;H83</f>
        <v>00101001</v>
      </c>
      <c r="K83" s="6" t="str">
        <f t="shared" ref="K83" si="387">I84&amp;J84</f>
        <v>8129</v>
      </c>
      <c r="O83">
        <f t="shared" si="333"/>
        <v>105</v>
      </c>
      <c r="P83">
        <f t="shared" si="342"/>
        <v>78</v>
      </c>
    </row>
    <row r="84" spans="1:16">
      <c r="I84" s="3" t="str">
        <f t="shared" ref="I84" si="388">BIN2HEX(I83)</f>
        <v>81</v>
      </c>
      <c r="J84" s="3" t="str">
        <f t="shared" ref="J84" si="389">BIN2HEX(J83,2)</f>
        <v>29</v>
      </c>
      <c r="K84" s="6" t="str">
        <f t="shared" ref="K84" si="390">I84&amp;J84</f>
        <v>8129</v>
      </c>
      <c r="O84" t="str">
        <f t="shared" si="333"/>
        <v/>
      </c>
      <c r="P84" t="str">
        <f t="shared" si="342"/>
        <v/>
      </c>
    </row>
    <row r="85" spans="1:16">
      <c r="A85" t="s">
        <v>51</v>
      </c>
      <c r="B85">
        <v>783.99</v>
      </c>
      <c r="C85">
        <f t="shared" si="249"/>
        <v>99</v>
      </c>
      <c r="D85" s="1" t="str">
        <f t="shared" si="250"/>
        <v>63</v>
      </c>
      <c r="E85" t="str">
        <f t="shared" ref="E85" si="391">DEC2BIN(MOD(QUOTIENT(C85,256^1),256),8)&amp;DEC2BIN(MOD(QUOTIENT(C85,256^0),256),8)</f>
        <v>0000000001100011</v>
      </c>
      <c r="F85" t="str">
        <f t="shared" si="252"/>
        <v>0001100011</v>
      </c>
      <c r="G85" t="str">
        <f t="shared" si="253"/>
        <v>0001</v>
      </c>
      <c r="H85" t="str">
        <f t="shared" ref="H85" si="392">RIGHT(F85,6)</f>
        <v>100011</v>
      </c>
      <c r="I85" t="str">
        <f t="shared" ref="I85" si="393">"1"&amp;$K$3&amp;G85</f>
        <v>10000001</v>
      </c>
      <c r="J85" t="str">
        <f t="shared" ref="J85" si="394">"00"&amp;H85</f>
        <v>00100011</v>
      </c>
      <c r="K85" s="6" t="str">
        <f t="shared" ref="K85" si="395">I86&amp;J86</f>
        <v>8123</v>
      </c>
      <c r="O85">
        <f t="shared" si="333"/>
        <v>99</v>
      </c>
      <c r="P85">
        <f t="shared" si="342"/>
        <v>79</v>
      </c>
    </row>
    <row r="86" spans="1:16">
      <c r="I86" s="3" t="str">
        <f t="shared" ref="I86" si="396">BIN2HEX(I85)</f>
        <v>81</v>
      </c>
      <c r="J86" s="3" t="str">
        <f t="shared" ref="J86" si="397">BIN2HEX(J85,2)</f>
        <v>23</v>
      </c>
      <c r="K86" s="6" t="str">
        <f t="shared" ref="K86" si="398">I86&amp;J86</f>
        <v>8123</v>
      </c>
      <c r="O86" t="str">
        <f t="shared" si="333"/>
        <v/>
      </c>
      <c r="P86" t="str">
        <f t="shared" si="342"/>
        <v/>
      </c>
    </row>
    <row r="87" spans="1:16">
      <c r="A87" t="s">
        <v>52</v>
      </c>
      <c r="B87">
        <v>830.61</v>
      </c>
      <c r="C87">
        <f t="shared" si="249"/>
        <v>94</v>
      </c>
      <c r="D87" s="1" t="str">
        <f t="shared" si="250"/>
        <v>5E</v>
      </c>
      <c r="E87" t="str">
        <f t="shared" ref="E87" si="399">DEC2BIN(MOD(QUOTIENT(C87,256^1),256),8)&amp;DEC2BIN(MOD(QUOTIENT(C87,256^0),256),8)</f>
        <v>0000000001011110</v>
      </c>
      <c r="F87" t="str">
        <f t="shared" si="252"/>
        <v>0001011110</v>
      </c>
      <c r="G87" t="str">
        <f t="shared" si="253"/>
        <v>0001</v>
      </c>
      <c r="H87" t="str">
        <f t="shared" ref="H87" si="400">RIGHT(F87,6)</f>
        <v>011110</v>
      </c>
      <c r="I87" t="str">
        <f t="shared" ref="I87" si="401">"1"&amp;$K$3&amp;G87</f>
        <v>10000001</v>
      </c>
      <c r="J87" t="str">
        <f t="shared" ref="J87" si="402">"00"&amp;H87</f>
        <v>00011110</v>
      </c>
      <c r="K87" s="6" t="str">
        <f t="shared" ref="K87" si="403">I88&amp;J88</f>
        <v>811E</v>
      </c>
      <c r="O87">
        <f t="shared" si="333"/>
        <v>94</v>
      </c>
      <c r="P87">
        <f t="shared" si="342"/>
        <v>80</v>
      </c>
    </row>
    <row r="88" spans="1:16">
      <c r="I88" s="3" t="str">
        <f t="shared" ref="I88" si="404">BIN2HEX(I87)</f>
        <v>81</v>
      </c>
      <c r="J88" s="3" t="str">
        <f t="shared" ref="J88" si="405">BIN2HEX(J87,2)</f>
        <v>1E</v>
      </c>
      <c r="K88" s="6" t="str">
        <f t="shared" ref="K88" si="406">I88&amp;J88</f>
        <v>811E</v>
      </c>
      <c r="O88" t="str">
        <f t="shared" si="333"/>
        <v/>
      </c>
      <c r="P88" t="str">
        <f t="shared" si="342"/>
        <v/>
      </c>
    </row>
    <row r="89" spans="1:16">
      <c r="A89" t="s">
        <v>53</v>
      </c>
      <c r="B89">
        <v>880</v>
      </c>
      <c r="C89">
        <f t="shared" si="249"/>
        <v>88</v>
      </c>
      <c r="D89" s="1" t="str">
        <f t="shared" si="250"/>
        <v>58</v>
      </c>
      <c r="E89" t="str">
        <f t="shared" ref="E89" si="407">DEC2BIN(MOD(QUOTIENT(C89,256^1),256),8)&amp;DEC2BIN(MOD(QUOTIENT(C89,256^0),256),8)</f>
        <v>0000000001011000</v>
      </c>
      <c r="F89" t="str">
        <f t="shared" si="252"/>
        <v>0001011000</v>
      </c>
      <c r="G89" t="str">
        <f t="shared" si="253"/>
        <v>0001</v>
      </c>
      <c r="H89" t="str">
        <f t="shared" ref="H89" si="408">RIGHT(F89,6)</f>
        <v>011000</v>
      </c>
      <c r="I89" t="str">
        <f t="shared" ref="I89" si="409">"1"&amp;$K$3&amp;G89</f>
        <v>10000001</v>
      </c>
      <c r="J89" t="str">
        <f t="shared" ref="J89" si="410">"00"&amp;H89</f>
        <v>00011000</v>
      </c>
      <c r="K89" s="6" t="str">
        <f t="shared" ref="K89" si="411">I90&amp;J90</f>
        <v>8118</v>
      </c>
      <c r="O89">
        <f t="shared" si="333"/>
        <v>88</v>
      </c>
      <c r="P89">
        <f t="shared" si="342"/>
        <v>81</v>
      </c>
    </row>
    <row r="90" spans="1:16">
      <c r="I90" s="3" t="str">
        <f t="shared" ref="I90" si="412">BIN2HEX(I89)</f>
        <v>81</v>
      </c>
      <c r="J90" s="3" t="str">
        <f t="shared" ref="J90" si="413">BIN2HEX(J89,2)</f>
        <v>18</v>
      </c>
      <c r="K90" s="6" t="str">
        <f t="shared" ref="K90" si="414">I90&amp;J90</f>
        <v>8118</v>
      </c>
      <c r="O90" t="str">
        <f t="shared" si="333"/>
        <v/>
      </c>
      <c r="P90" t="str">
        <f t="shared" si="342"/>
        <v/>
      </c>
    </row>
    <row r="91" spans="1:16">
      <c r="A91" t="s">
        <v>54</v>
      </c>
      <c r="B91">
        <v>932.33</v>
      </c>
      <c r="C91">
        <f t="shared" si="249"/>
        <v>83</v>
      </c>
      <c r="D91" s="1" t="str">
        <f t="shared" si="250"/>
        <v>53</v>
      </c>
      <c r="E91" t="str">
        <f t="shared" ref="E91" si="415">DEC2BIN(MOD(QUOTIENT(C91,256^1),256),8)&amp;DEC2BIN(MOD(QUOTIENT(C91,256^0),256),8)</f>
        <v>0000000001010011</v>
      </c>
      <c r="F91" t="str">
        <f t="shared" si="252"/>
        <v>0001010011</v>
      </c>
      <c r="G91" t="str">
        <f t="shared" si="253"/>
        <v>0001</v>
      </c>
      <c r="H91" t="str">
        <f t="shared" ref="H91" si="416">RIGHT(F91,6)</f>
        <v>010011</v>
      </c>
      <c r="I91" t="str">
        <f t="shared" ref="I91" si="417">"1"&amp;$K$3&amp;G91</f>
        <v>10000001</v>
      </c>
      <c r="J91" t="str">
        <f t="shared" ref="J91" si="418">"00"&amp;H91</f>
        <v>00010011</v>
      </c>
      <c r="K91" s="6" t="str">
        <f t="shared" ref="K91" si="419">I92&amp;J92</f>
        <v>8113</v>
      </c>
      <c r="O91">
        <f t="shared" si="333"/>
        <v>83</v>
      </c>
      <c r="P91">
        <f t="shared" si="342"/>
        <v>82</v>
      </c>
    </row>
    <row r="92" spans="1:16">
      <c r="I92" s="3" t="str">
        <f t="shared" ref="I92" si="420">BIN2HEX(I91)</f>
        <v>81</v>
      </c>
      <c r="J92" s="3" t="str">
        <f t="shared" ref="J92" si="421">BIN2HEX(J91,2)</f>
        <v>13</v>
      </c>
      <c r="K92" s="6" t="str">
        <f t="shared" ref="K92" si="422">I92&amp;J92</f>
        <v>8113</v>
      </c>
      <c r="O92" t="str">
        <f t="shared" si="333"/>
        <v/>
      </c>
      <c r="P92" t="str">
        <f t="shared" si="342"/>
        <v/>
      </c>
    </row>
    <row r="93" spans="1:16">
      <c r="A93" t="s">
        <v>55</v>
      </c>
      <c r="B93">
        <v>987.77</v>
      </c>
      <c r="C93">
        <f t="shared" si="249"/>
        <v>79</v>
      </c>
      <c r="D93" s="1" t="str">
        <f t="shared" si="250"/>
        <v>4F</v>
      </c>
      <c r="E93" t="str">
        <f t="shared" ref="E93" si="423">DEC2BIN(MOD(QUOTIENT(C93,256^1),256),8)&amp;DEC2BIN(MOD(QUOTIENT(C93,256^0),256),8)</f>
        <v>0000000001001111</v>
      </c>
      <c r="F93" t="str">
        <f t="shared" si="252"/>
        <v>0001001111</v>
      </c>
      <c r="G93" t="str">
        <f t="shared" si="253"/>
        <v>0001</v>
      </c>
      <c r="H93" t="str">
        <f t="shared" ref="H93" si="424">RIGHT(F93,6)</f>
        <v>001111</v>
      </c>
      <c r="I93" t="str">
        <f t="shared" ref="I93" si="425">"1"&amp;$K$3&amp;G93</f>
        <v>10000001</v>
      </c>
      <c r="J93" t="str">
        <f t="shared" ref="J93" si="426">"00"&amp;H93</f>
        <v>00001111</v>
      </c>
      <c r="K93" s="6" t="str">
        <f t="shared" ref="K93" si="427">I94&amp;J94</f>
        <v>810F</v>
      </c>
      <c r="O93">
        <f t="shared" si="333"/>
        <v>79</v>
      </c>
      <c r="P93">
        <f t="shared" si="342"/>
        <v>83</v>
      </c>
    </row>
    <row r="94" spans="1:16">
      <c r="I94" s="3" t="str">
        <f t="shared" ref="I94" si="428">BIN2HEX(I93)</f>
        <v>81</v>
      </c>
      <c r="J94" s="3" t="str">
        <f t="shared" ref="J94" si="429">BIN2HEX(J93,2)</f>
        <v>0F</v>
      </c>
      <c r="K94" s="6" t="str">
        <f t="shared" ref="K94" si="430">I94&amp;J94</f>
        <v>810F</v>
      </c>
      <c r="O94" t="str">
        <f t="shared" si="333"/>
        <v/>
      </c>
      <c r="P94" t="str">
        <f t="shared" si="342"/>
        <v/>
      </c>
    </row>
    <row r="95" spans="1:16">
      <c r="A95" t="s">
        <v>56</v>
      </c>
      <c r="B95">
        <v>1046.5</v>
      </c>
      <c r="C95">
        <f t="shared" si="249"/>
        <v>74</v>
      </c>
      <c r="D95" s="1" t="str">
        <f t="shared" si="250"/>
        <v>4A</v>
      </c>
      <c r="E95" t="str">
        <f t="shared" ref="E95" si="431">DEC2BIN(MOD(QUOTIENT(C95,256^1),256),8)&amp;DEC2BIN(MOD(QUOTIENT(C95,256^0),256),8)</f>
        <v>0000000001001010</v>
      </c>
      <c r="F95" t="str">
        <f t="shared" si="252"/>
        <v>0001001010</v>
      </c>
      <c r="G95" t="str">
        <f t="shared" si="253"/>
        <v>0001</v>
      </c>
      <c r="H95" t="str">
        <f t="shared" ref="H95" si="432">RIGHT(F95,6)</f>
        <v>001010</v>
      </c>
      <c r="I95" t="str">
        <f t="shared" ref="I95" si="433">"1"&amp;$K$3&amp;G95</f>
        <v>10000001</v>
      </c>
      <c r="J95" t="str">
        <f t="shared" ref="J95" si="434">"00"&amp;H95</f>
        <v>00001010</v>
      </c>
      <c r="K95" s="6" t="str">
        <f t="shared" ref="K95" si="435">I96&amp;J96</f>
        <v>810A</v>
      </c>
      <c r="O95">
        <f t="shared" si="333"/>
        <v>74</v>
      </c>
      <c r="P95">
        <f t="shared" si="342"/>
        <v>84</v>
      </c>
    </row>
    <row r="96" spans="1:16">
      <c r="I96" s="3" t="str">
        <f t="shared" ref="I96" si="436">BIN2HEX(I95)</f>
        <v>81</v>
      </c>
      <c r="J96" s="3" t="str">
        <f t="shared" ref="J96" si="437">BIN2HEX(J95,2)</f>
        <v>0A</v>
      </c>
      <c r="K96" s="6" t="str">
        <f t="shared" ref="K96" si="438">I96&amp;J96</f>
        <v>810A</v>
      </c>
      <c r="O96" t="str">
        <f t="shared" si="333"/>
        <v/>
      </c>
      <c r="P96" t="str">
        <f t="shared" si="342"/>
        <v/>
      </c>
    </row>
    <row r="97" spans="1:16">
      <c r="A97" t="s">
        <v>57</v>
      </c>
      <c r="B97">
        <v>1108.73</v>
      </c>
      <c r="C97">
        <f t="shared" si="249"/>
        <v>70</v>
      </c>
      <c r="D97" s="1" t="str">
        <f t="shared" si="250"/>
        <v>46</v>
      </c>
      <c r="E97" t="str">
        <f t="shared" ref="E97" si="439">DEC2BIN(MOD(QUOTIENT(C97,256^1),256),8)&amp;DEC2BIN(MOD(QUOTIENT(C97,256^0),256),8)</f>
        <v>0000000001000110</v>
      </c>
      <c r="F97" t="str">
        <f t="shared" si="252"/>
        <v>0001000110</v>
      </c>
      <c r="G97" t="str">
        <f t="shared" si="253"/>
        <v>0001</v>
      </c>
      <c r="H97" t="str">
        <f t="shared" ref="H97" si="440">RIGHT(F97,6)</f>
        <v>000110</v>
      </c>
      <c r="I97" t="str">
        <f t="shared" ref="I97" si="441">"1"&amp;$K$3&amp;G97</f>
        <v>10000001</v>
      </c>
      <c r="J97" t="str">
        <f t="shared" ref="J97" si="442">"00"&amp;H97</f>
        <v>00000110</v>
      </c>
      <c r="K97" s="6" t="str">
        <f t="shared" ref="K97" si="443">I98&amp;J98</f>
        <v>8106</v>
      </c>
      <c r="O97">
        <f t="shared" si="333"/>
        <v>70</v>
      </c>
      <c r="P97">
        <f t="shared" si="342"/>
        <v>85</v>
      </c>
    </row>
    <row r="98" spans="1:16">
      <c r="I98" s="3" t="str">
        <f t="shared" ref="I98" si="444">BIN2HEX(I97)</f>
        <v>81</v>
      </c>
      <c r="J98" s="3" t="str">
        <f t="shared" ref="J98" si="445">BIN2HEX(J97,2)</f>
        <v>06</v>
      </c>
      <c r="K98" s="6" t="str">
        <f t="shared" ref="K98" si="446">I98&amp;J98</f>
        <v>8106</v>
      </c>
      <c r="O98" t="str">
        <f t="shared" si="333"/>
        <v/>
      </c>
      <c r="P98" t="str">
        <f t="shared" si="342"/>
        <v/>
      </c>
    </row>
    <row r="99" spans="1:16">
      <c r="A99" t="s">
        <v>58</v>
      </c>
      <c r="B99">
        <v>1174.6600000000001</v>
      </c>
      <c r="C99">
        <f t="shared" si="249"/>
        <v>66</v>
      </c>
      <c r="D99" s="1" t="str">
        <f t="shared" si="250"/>
        <v>42</v>
      </c>
      <c r="E99" t="str">
        <f t="shared" ref="E99" si="447">DEC2BIN(MOD(QUOTIENT(C99,256^1),256),8)&amp;DEC2BIN(MOD(QUOTIENT(C99,256^0),256),8)</f>
        <v>0000000001000010</v>
      </c>
      <c r="F99" t="str">
        <f t="shared" si="252"/>
        <v>0001000010</v>
      </c>
      <c r="G99" t="str">
        <f t="shared" si="253"/>
        <v>0001</v>
      </c>
      <c r="H99" t="str">
        <f t="shared" ref="H99" si="448">RIGHT(F99,6)</f>
        <v>000010</v>
      </c>
      <c r="I99" t="str">
        <f t="shared" ref="I99" si="449">"1"&amp;$K$3&amp;G99</f>
        <v>10000001</v>
      </c>
      <c r="J99" t="str">
        <f t="shared" ref="J99" si="450">"00"&amp;H99</f>
        <v>00000010</v>
      </c>
      <c r="K99" s="6" t="str">
        <f t="shared" ref="K99" si="451">I100&amp;J100</f>
        <v>8102</v>
      </c>
      <c r="O99">
        <f t="shared" si="333"/>
        <v>66</v>
      </c>
      <c r="P99">
        <f t="shared" si="342"/>
        <v>86</v>
      </c>
    </row>
    <row r="100" spans="1:16">
      <c r="I100" s="3" t="str">
        <f t="shared" ref="I100" si="452">BIN2HEX(I99)</f>
        <v>81</v>
      </c>
      <c r="J100" s="3" t="str">
        <f t="shared" ref="J100" si="453">BIN2HEX(J99,2)</f>
        <v>02</v>
      </c>
      <c r="K100" s="6" t="str">
        <f t="shared" ref="K100" si="454">I100&amp;J100</f>
        <v>8102</v>
      </c>
      <c r="O100" t="str">
        <f t="shared" si="333"/>
        <v/>
      </c>
      <c r="P100" t="str">
        <f t="shared" si="342"/>
        <v/>
      </c>
    </row>
    <row r="101" spans="1:16">
      <c r="A101" t="s">
        <v>59</v>
      </c>
      <c r="B101">
        <v>1244.51</v>
      </c>
      <c r="C101">
        <f t="shared" si="249"/>
        <v>62</v>
      </c>
      <c r="D101" s="1" t="str">
        <f t="shared" si="250"/>
        <v>3E</v>
      </c>
      <c r="E101" t="str">
        <f t="shared" ref="E101" si="455">DEC2BIN(MOD(QUOTIENT(C101,256^1),256),8)&amp;DEC2BIN(MOD(QUOTIENT(C101,256^0),256),8)</f>
        <v>0000000000111110</v>
      </c>
      <c r="F101" t="str">
        <f t="shared" si="252"/>
        <v>0000111110</v>
      </c>
      <c r="G101" t="str">
        <f t="shared" si="253"/>
        <v>0000</v>
      </c>
      <c r="H101" t="str">
        <f t="shared" ref="H101" si="456">RIGHT(F101,6)</f>
        <v>111110</v>
      </c>
      <c r="I101" t="str">
        <f t="shared" ref="I101" si="457">"1"&amp;$K$3&amp;G101</f>
        <v>10000000</v>
      </c>
      <c r="J101" t="str">
        <f t="shared" ref="J101" si="458">"00"&amp;H101</f>
        <v>00111110</v>
      </c>
      <c r="K101" s="6" t="str">
        <f t="shared" ref="K101" si="459">I102&amp;J102</f>
        <v>803E</v>
      </c>
      <c r="O101">
        <f t="shared" si="333"/>
        <v>62</v>
      </c>
      <c r="P101">
        <f t="shared" si="342"/>
        <v>87</v>
      </c>
    </row>
    <row r="102" spans="1:16">
      <c r="I102" s="3" t="str">
        <f t="shared" ref="I102" si="460">BIN2HEX(I101)</f>
        <v>80</v>
      </c>
      <c r="J102" s="3" t="str">
        <f t="shared" ref="J102" si="461">BIN2HEX(J101,2)</f>
        <v>3E</v>
      </c>
      <c r="K102" s="6" t="str">
        <f t="shared" ref="K102" si="462">I102&amp;J102</f>
        <v>803E</v>
      </c>
      <c r="O102" t="str">
        <f t="shared" si="333"/>
        <v/>
      </c>
      <c r="P102" t="str">
        <f t="shared" si="342"/>
        <v/>
      </c>
    </row>
    <row r="103" spans="1:16">
      <c r="A103" t="s">
        <v>60</v>
      </c>
      <c r="B103">
        <v>1318.51</v>
      </c>
      <c r="C103">
        <f t="shared" si="249"/>
        <v>59</v>
      </c>
      <c r="D103" s="1" t="str">
        <f t="shared" si="250"/>
        <v>3B</v>
      </c>
      <c r="E103" t="str">
        <f t="shared" ref="E103" si="463">DEC2BIN(MOD(QUOTIENT(C103,256^1),256),8)&amp;DEC2BIN(MOD(QUOTIENT(C103,256^0),256),8)</f>
        <v>0000000000111011</v>
      </c>
      <c r="F103" t="str">
        <f t="shared" si="252"/>
        <v>0000111011</v>
      </c>
      <c r="G103" t="str">
        <f t="shared" si="253"/>
        <v>0000</v>
      </c>
      <c r="H103" t="str">
        <f t="shared" ref="H103" si="464">RIGHT(F103,6)</f>
        <v>111011</v>
      </c>
      <c r="I103" t="str">
        <f t="shared" ref="I103" si="465">"1"&amp;$K$3&amp;G103</f>
        <v>10000000</v>
      </c>
      <c r="J103" t="str">
        <f t="shared" ref="J103" si="466">"00"&amp;H103</f>
        <v>00111011</v>
      </c>
      <c r="K103" s="6" t="str">
        <f t="shared" ref="K103" si="467">I104&amp;J104</f>
        <v>803B</v>
      </c>
      <c r="O103">
        <f t="shared" si="333"/>
        <v>59</v>
      </c>
      <c r="P103">
        <f t="shared" si="342"/>
        <v>88</v>
      </c>
    </row>
    <row r="104" spans="1:16">
      <c r="I104" s="3" t="str">
        <f t="shared" ref="I104" si="468">BIN2HEX(I103)</f>
        <v>80</v>
      </c>
      <c r="J104" s="3" t="str">
        <f t="shared" ref="J104" si="469">BIN2HEX(J103,2)</f>
        <v>3B</v>
      </c>
      <c r="K104" s="6" t="str">
        <f t="shared" ref="K104" si="470">I104&amp;J104</f>
        <v>803B</v>
      </c>
      <c r="O104" t="str">
        <f t="shared" si="333"/>
        <v/>
      </c>
      <c r="P104" t="str">
        <f t="shared" si="342"/>
        <v/>
      </c>
    </row>
    <row r="105" spans="1:16">
      <c r="A105" t="s">
        <v>61</v>
      </c>
      <c r="B105">
        <v>1396.91</v>
      </c>
      <c r="C105">
        <f t="shared" si="249"/>
        <v>55</v>
      </c>
      <c r="D105" s="1" t="str">
        <f t="shared" si="250"/>
        <v>37</v>
      </c>
      <c r="E105" t="str">
        <f t="shared" ref="E105" si="471">DEC2BIN(MOD(QUOTIENT(C105,256^1),256),8)&amp;DEC2BIN(MOD(QUOTIENT(C105,256^0),256),8)</f>
        <v>0000000000110111</v>
      </c>
      <c r="F105" t="str">
        <f t="shared" si="252"/>
        <v>0000110111</v>
      </c>
      <c r="G105" t="str">
        <f t="shared" si="253"/>
        <v>0000</v>
      </c>
      <c r="H105" t="str">
        <f t="shared" ref="H105" si="472">RIGHT(F105,6)</f>
        <v>110111</v>
      </c>
      <c r="I105" t="str">
        <f t="shared" ref="I105" si="473">"1"&amp;$K$3&amp;G105</f>
        <v>10000000</v>
      </c>
      <c r="J105" t="str">
        <f t="shared" ref="J105" si="474">"00"&amp;H105</f>
        <v>00110111</v>
      </c>
      <c r="K105" s="6" t="str">
        <f t="shared" ref="K105" si="475">I106&amp;J106</f>
        <v>8037</v>
      </c>
      <c r="O105">
        <f t="shared" si="333"/>
        <v>55</v>
      </c>
      <c r="P105">
        <f t="shared" si="342"/>
        <v>89</v>
      </c>
    </row>
    <row r="106" spans="1:16">
      <c r="I106" s="3" t="str">
        <f t="shared" ref="I106" si="476">BIN2HEX(I105)</f>
        <v>80</v>
      </c>
      <c r="J106" s="3" t="str">
        <f t="shared" ref="J106" si="477">BIN2HEX(J105,2)</f>
        <v>37</v>
      </c>
      <c r="K106" s="6" t="str">
        <f t="shared" ref="K106" si="478">I106&amp;J106</f>
        <v>8037</v>
      </c>
      <c r="O106" t="str">
        <f t="shared" si="333"/>
        <v/>
      </c>
      <c r="P106" t="str">
        <f t="shared" si="342"/>
        <v/>
      </c>
    </row>
    <row r="107" spans="1:16">
      <c r="A107" t="s">
        <v>62</v>
      </c>
      <c r="B107">
        <v>1479.98</v>
      </c>
      <c r="C107">
        <f t="shared" si="249"/>
        <v>52</v>
      </c>
      <c r="D107" s="1" t="str">
        <f t="shared" si="250"/>
        <v>34</v>
      </c>
      <c r="E107" t="str">
        <f t="shared" ref="E107" si="479">DEC2BIN(MOD(QUOTIENT(C107,256^1),256),8)&amp;DEC2BIN(MOD(QUOTIENT(C107,256^0),256),8)</f>
        <v>0000000000110100</v>
      </c>
      <c r="F107" t="str">
        <f t="shared" si="252"/>
        <v>0000110100</v>
      </c>
      <c r="G107" t="str">
        <f t="shared" si="253"/>
        <v>0000</v>
      </c>
      <c r="H107" t="str">
        <f t="shared" ref="H107" si="480">RIGHT(F107,6)</f>
        <v>110100</v>
      </c>
      <c r="I107" t="str">
        <f t="shared" ref="I107" si="481">"1"&amp;$K$3&amp;G107</f>
        <v>10000000</v>
      </c>
      <c r="J107" t="str">
        <f t="shared" ref="J107" si="482">"00"&amp;H107</f>
        <v>00110100</v>
      </c>
      <c r="K107" s="6" t="str">
        <f t="shared" ref="K107" si="483">I108&amp;J108</f>
        <v>8034</v>
      </c>
      <c r="O107">
        <f t="shared" si="333"/>
        <v>52</v>
      </c>
      <c r="P107">
        <f t="shared" si="342"/>
        <v>90</v>
      </c>
    </row>
    <row r="108" spans="1:16">
      <c r="I108" s="3" t="str">
        <f t="shared" ref="I108" si="484">BIN2HEX(I107)</f>
        <v>80</v>
      </c>
      <c r="J108" s="3" t="str">
        <f t="shared" ref="J108" si="485">BIN2HEX(J107,2)</f>
        <v>34</v>
      </c>
      <c r="K108" s="6" t="str">
        <f t="shared" ref="K108" si="486">I108&amp;J108</f>
        <v>8034</v>
      </c>
      <c r="O108" t="str">
        <f t="shared" si="333"/>
        <v/>
      </c>
      <c r="P108" t="str">
        <f t="shared" si="342"/>
        <v/>
      </c>
    </row>
    <row r="109" spans="1:16">
      <c r="A109" t="s">
        <v>63</v>
      </c>
      <c r="B109">
        <v>1567.98</v>
      </c>
      <c r="C109">
        <f t="shared" si="249"/>
        <v>49</v>
      </c>
      <c r="D109" s="1" t="str">
        <f t="shared" si="250"/>
        <v>31</v>
      </c>
      <c r="E109" t="str">
        <f t="shared" ref="E109" si="487">DEC2BIN(MOD(QUOTIENT(C109,256^1),256),8)&amp;DEC2BIN(MOD(QUOTIENT(C109,256^0),256),8)</f>
        <v>0000000000110001</v>
      </c>
      <c r="F109" t="str">
        <f t="shared" si="252"/>
        <v>0000110001</v>
      </c>
      <c r="G109" t="str">
        <f t="shared" si="253"/>
        <v>0000</v>
      </c>
      <c r="H109" t="str">
        <f t="shared" ref="H109" si="488">RIGHT(F109,6)</f>
        <v>110001</v>
      </c>
      <c r="I109" t="str">
        <f t="shared" ref="I109" si="489">"1"&amp;$K$3&amp;G109</f>
        <v>10000000</v>
      </c>
      <c r="J109" t="str">
        <f t="shared" ref="J109" si="490">"00"&amp;H109</f>
        <v>00110001</v>
      </c>
      <c r="K109" s="6" t="str">
        <f t="shared" ref="K109" si="491">I110&amp;J110</f>
        <v>8031</v>
      </c>
      <c r="O109">
        <f t="shared" si="333"/>
        <v>49</v>
      </c>
      <c r="P109">
        <f t="shared" si="342"/>
        <v>91</v>
      </c>
    </row>
    <row r="110" spans="1:16">
      <c r="I110" s="3" t="str">
        <f t="shared" ref="I110" si="492">BIN2HEX(I109)</f>
        <v>80</v>
      </c>
      <c r="J110" s="3" t="str">
        <f t="shared" ref="J110" si="493">BIN2HEX(J109,2)</f>
        <v>31</v>
      </c>
      <c r="K110" s="6" t="str">
        <f t="shared" ref="K110" si="494">I110&amp;J110</f>
        <v>8031</v>
      </c>
      <c r="O110" t="str">
        <f t="shared" si="333"/>
        <v/>
      </c>
      <c r="P110" t="str">
        <f t="shared" si="342"/>
        <v/>
      </c>
    </row>
    <row r="111" spans="1:16">
      <c r="A111" t="s">
        <v>64</v>
      </c>
      <c r="B111">
        <v>1661.22</v>
      </c>
      <c r="C111">
        <f t="shared" si="249"/>
        <v>47</v>
      </c>
      <c r="D111" s="1" t="str">
        <f t="shared" si="250"/>
        <v>2F</v>
      </c>
      <c r="E111" t="str">
        <f t="shared" ref="E111" si="495">DEC2BIN(MOD(QUOTIENT(C111,256^1),256),8)&amp;DEC2BIN(MOD(QUOTIENT(C111,256^0),256),8)</f>
        <v>0000000000101111</v>
      </c>
      <c r="F111" t="str">
        <f t="shared" si="252"/>
        <v>0000101111</v>
      </c>
      <c r="G111" t="str">
        <f t="shared" si="253"/>
        <v>0000</v>
      </c>
      <c r="H111" t="str">
        <f t="shared" ref="H111" si="496">RIGHT(F111,6)</f>
        <v>101111</v>
      </c>
      <c r="I111" t="str">
        <f t="shared" ref="I111" si="497">"1"&amp;$K$3&amp;G111</f>
        <v>10000000</v>
      </c>
      <c r="J111" t="str">
        <f t="shared" ref="J111" si="498">"00"&amp;H111</f>
        <v>00101111</v>
      </c>
      <c r="K111" s="6" t="str">
        <f t="shared" ref="K111" si="499">I112&amp;J112</f>
        <v>802F</v>
      </c>
      <c r="O111">
        <f t="shared" si="333"/>
        <v>47</v>
      </c>
      <c r="P111">
        <f t="shared" si="342"/>
        <v>92</v>
      </c>
    </row>
    <row r="112" spans="1:16">
      <c r="I112" s="3" t="str">
        <f t="shared" ref="I112" si="500">BIN2HEX(I111)</f>
        <v>80</v>
      </c>
      <c r="J112" s="3" t="str">
        <f t="shared" ref="J112" si="501">BIN2HEX(J111,2)</f>
        <v>2F</v>
      </c>
      <c r="K112" s="6" t="str">
        <f t="shared" ref="K112" si="502">I112&amp;J112</f>
        <v>802F</v>
      </c>
      <c r="O112" t="str">
        <f t="shared" si="333"/>
        <v/>
      </c>
      <c r="P112" t="str">
        <f t="shared" si="342"/>
        <v/>
      </c>
    </row>
    <row r="113" spans="1:16">
      <c r="A113" t="s">
        <v>65</v>
      </c>
      <c r="B113">
        <v>1760</v>
      </c>
      <c r="C113">
        <f t="shared" si="249"/>
        <v>44</v>
      </c>
      <c r="D113" s="1" t="str">
        <f t="shared" si="250"/>
        <v>2C</v>
      </c>
      <c r="E113" t="str">
        <f t="shared" ref="E113" si="503">DEC2BIN(MOD(QUOTIENT(C113,256^1),256),8)&amp;DEC2BIN(MOD(QUOTIENT(C113,256^0),256),8)</f>
        <v>0000000000101100</v>
      </c>
      <c r="F113" t="str">
        <f t="shared" si="252"/>
        <v>0000101100</v>
      </c>
      <c r="G113" t="str">
        <f t="shared" si="253"/>
        <v>0000</v>
      </c>
      <c r="H113" t="str">
        <f t="shared" ref="H113" si="504">RIGHT(F113,6)</f>
        <v>101100</v>
      </c>
      <c r="I113" t="str">
        <f t="shared" ref="I113" si="505">"1"&amp;$K$3&amp;G113</f>
        <v>10000000</v>
      </c>
      <c r="J113" t="str">
        <f t="shared" ref="J113" si="506">"00"&amp;H113</f>
        <v>00101100</v>
      </c>
      <c r="K113" s="6" t="str">
        <f t="shared" ref="K113" si="507">I114&amp;J114</f>
        <v>802C</v>
      </c>
      <c r="O113">
        <f t="shared" si="333"/>
        <v>44</v>
      </c>
      <c r="P113">
        <f t="shared" si="342"/>
        <v>93</v>
      </c>
    </row>
    <row r="114" spans="1:16">
      <c r="I114" s="3" t="str">
        <f t="shared" ref="I114" si="508">BIN2HEX(I113)</f>
        <v>80</v>
      </c>
      <c r="J114" s="3" t="str">
        <f t="shared" ref="J114" si="509">BIN2HEX(J113,2)</f>
        <v>2C</v>
      </c>
      <c r="K114" s="6" t="str">
        <f t="shared" ref="K114" si="510">I114&amp;J114</f>
        <v>802C</v>
      </c>
      <c r="O114" t="str">
        <f t="shared" si="333"/>
        <v/>
      </c>
      <c r="P114" t="str">
        <f t="shared" si="342"/>
        <v/>
      </c>
    </row>
    <row r="115" spans="1:16">
      <c r="A115" t="s">
        <v>66</v>
      </c>
      <c r="B115">
        <v>1864.66</v>
      </c>
      <c r="C115">
        <f t="shared" ref="C115:C165" si="511">TRUNC($E$2/(32*B115))</f>
        <v>41</v>
      </c>
      <c r="D115" s="1" t="str">
        <f t="shared" ref="D115:D165" si="512">DEC2HEX(C115)</f>
        <v>29</v>
      </c>
      <c r="E115" t="str">
        <f t="shared" ref="E115" si="513">DEC2BIN(MOD(QUOTIENT(C115,256^1),256),8)&amp;DEC2BIN(MOD(QUOTIENT(C115,256^0),256),8)</f>
        <v>0000000000101001</v>
      </c>
      <c r="F115" t="str">
        <f t="shared" ref="F115:F165" si="514">RIGHT("000000" &amp; E115,10)</f>
        <v>0000101001</v>
      </c>
      <c r="G115" t="str">
        <f t="shared" ref="G115:G165" si="515">LEFT(F115,4)</f>
        <v>0000</v>
      </c>
      <c r="H115" t="str">
        <f t="shared" ref="H115" si="516">RIGHT(F115,6)</f>
        <v>101001</v>
      </c>
      <c r="I115" t="str">
        <f t="shared" ref="I115" si="517">"1"&amp;$K$3&amp;G115</f>
        <v>10000000</v>
      </c>
      <c r="J115" t="str">
        <f t="shared" ref="J115" si="518">"00"&amp;H115</f>
        <v>00101001</v>
      </c>
      <c r="K115" s="6" t="str">
        <f t="shared" ref="K115" si="519">I116&amp;J116</f>
        <v>8029</v>
      </c>
      <c r="O115">
        <f t="shared" si="333"/>
        <v>41</v>
      </c>
      <c r="P115">
        <f t="shared" si="342"/>
        <v>94</v>
      </c>
    </row>
    <row r="116" spans="1:16">
      <c r="I116" s="3" t="str">
        <f t="shared" ref="I116" si="520">BIN2HEX(I115)</f>
        <v>80</v>
      </c>
      <c r="J116" s="3" t="str">
        <f t="shared" ref="J116" si="521">BIN2HEX(J115,2)</f>
        <v>29</v>
      </c>
      <c r="K116" s="6" t="str">
        <f t="shared" ref="K116" si="522">I116&amp;J116</f>
        <v>8029</v>
      </c>
      <c r="O116" t="str">
        <f t="shared" si="333"/>
        <v/>
      </c>
      <c r="P116" t="str">
        <f t="shared" si="342"/>
        <v/>
      </c>
    </row>
    <row r="117" spans="1:16">
      <c r="A117" t="s">
        <v>67</v>
      </c>
      <c r="B117">
        <v>1975.53</v>
      </c>
      <c r="C117">
        <f t="shared" si="511"/>
        <v>39</v>
      </c>
      <c r="D117" s="1" t="str">
        <f t="shared" si="512"/>
        <v>27</v>
      </c>
      <c r="E117" t="str">
        <f t="shared" ref="E117" si="523">DEC2BIN(MOD(QUOTIENT(C117,256^1),256),8)&amp;DEC2BIN(MOD(QUOTIENT(C117,256^0),256),8)</f>
        <v>0000000000100111</v>
      </c>
      <c r="F117" t="str">
        <f t="shared" si="514"/>
        <v>0000100111</v>
      </c>
      <c r="G117" t="str">
        <f t="shared" si="515"/>
        <v>0000</v>
      </c>
      <c r="H117" t="str">
        <f t="shared" ref="H117" si="524">RIGHT(F117,6)</f>
        <v>100111</v>
      </c>
      <c r="I117" t="str">
        <f t="shared" ref="I117" si="525">"1"&amp;$K$3&amp;G117</f>
        <v>10000000</v>
      </c>
      <c r="J117" t="str">
        <f t="shared" ref="J117" si="526">"00"&amp;H117</f>
        <v>00100111</v>
      </c>
      <c r="K117" s="6" t="str">
        <f t="shared" ref="K117" si="527">I118&amp;J118</f>
        <v>8027</v>
      </c>
      <c r="O117">
        <f t="shared" si="333"/>
        <v>39</v>
      </c>
      <c r="P117">
        <f t="shared" si="342"/>
        <v>95</v>
      </c>
    </row>
    <row r="118" spans="1:16">
      <c r="I118" s="3" t="str">
        <f t="shared" ref="I118" si="528">BIN2HEX(I117)</f>
        <v>80</v>
      </c>
      <c r="J118" s="3" t="str">
        <f t="shared" ref="J118" si="529">BIN2HEX(J117,2)</f>
        <v>27</v>
      </c>
      <c r="K118" s="6" t="str">
        <f t="shared" ref="K118" si="530">I118&amp;J118</f>
        <v>8027</v>
      </c>
      <c r="O118" t="str">
        <f t="shared" si="333"/>
        <v/>
      </c>
      <c r="P118" t="str">
        <f t="shared" si="342"/>
        <v/>
      </c>
    </row>
    <row r="119" spans="1:16">
      <c r="A119" t="s">
        <v>68</v>
      </c>
      <c r="B119">
        <v>2093</v>
      </c>
      <c r="C119">
        <f t="shared" si="511"/>
        <v>37</v>
      </c>
      <c r="D119" s="1" t="str">
        <f t="shared" si="512"/>
        <v>25</v>
      </c>
      <c r="E119" t="str">
        <f t="shared" ref="E119" si="531">DEC2BIN(MOD(QUOTIENT(C119,256^1),256),8)&amp;DEC2BIN(MOD(QUOTIENT(C119,256^0),256),8)</f>
        <v>0000000000100101</v>
      </c>
      <c r="F119" t="str">
        <f t="shared" si="514"/>
        <v>0000100101</v>
      </c>
      <c r="G119" t="str">
        <f t="shared" si="515"/>
        <v>0000</v>
      </c>
      <c r="H119" t="str">
        <f t="shared" ref="H119" si="532">RIGHT(F119,6)</f>
        <v>100101</v>
      </c>
      <c r="I119" t="str">
        <f t="shared" ref="I119" si="533">"1"&amp;$K$3&amp;G119</f>
        <v>10000000</v>
      </c>
      <c r="J119" t="str">
        <f t="shared" ref="J119" si="534">"00"&amp;H119</f>
        <v>00100101</v>
      </c>
      <c r="K119" s="6" t="str">
        <f t="shared" ref="K119" si="535">I120&amp;J120</f>
        <v>8025</v>
      </c>
      <c r="O119">
        <f t="shared" si="333"/>
        <v>37</v>
      </c>
      <c r="P119">
        <f t="shared" si="342"/>
        <v>96</v>
      </c>
    </row>
    <row r="120" spans="1:16">
      <c r="I120" s="3" t="str">
        <f t="shared" ref="I120" si="536">BIN2HEX(I119)</f>
        <v>80</v>
      </c>
      <c r="J120" s="3" t="str">
        <f t="shared" ref="J120" si="537">BIN2HEX(J119,2)</f>
        <v>25</v>
      </c>
      <c r="K120" s="6" t="str">
        <f t="shared" ref="K120" si="538">I120&amp;J120</f>
        <v>8025</v>
      </c>
      <c r="O120" t="str">
        <f t="shared" si="333"/>
        <v/>
      </c>
      <c r="P120" t="str">
        <f t="shared" si="342"/>
        <v/>
      </c>
    </row>
    <row r="121" spans="1:16">
      <c r="A121" t="s">
        <v>69</v>
      </c>
      <c r="B121">
        <v>2217.46</v>
      </c>
      <c r="C121">
        <f t="shared" si="511"/>
        <v>35</v>
      </c>
      <c r="D121" s="1" t="str">
        <f t="shared" si="512"/>
        <v>23</v>
      </c>
      <c r="E121" t="str">
        <f t="shared" ref="E121" si="539">DEC2BIN(MOD(QUOTIENT(C121,256^1),256),8)&amp;DEC2BIN(MOD(QUOTIENT(C121,256^0),256),8)</f>
        <v>0000000000100011</v>
      </c>
      <c r="F121" t="str">
        <f t="shared" si="514"/>
        <v>0000100011</v>
      </c>
      <c r="G121" t="str">
        <f t="shared" si="515"/>
        <v>0000</v>
      </c>
      <c r="H121" t="str">
        <f t="shared" ref="H121" si="540">RIGHT(F121,6)</f>
        <v>100011</v>
      </c>
      <c r="I121" t="str">
        <f t="shared" ref="I121" si="541">"1"&amp;$K$3&amp;G121</f>
        <v>10000000</v>
      </c>
      <c r="J121" t="str">
        <f t="shared" ref="J121" si="542">"00"&amp;H121</f>
        <v>00100011</v>
      </c>
      <c r="K121" s="6" t="str">
        <f t="shared" ref="K121" si="543">I122&amp;J122</f>
        <v>8023</v>
      </c>
      <c r="O121">
        <f t="shared" si="333"/>
        <v>35</v>
      </c>
      <c r="P121">
        <f t="shared" si="342"/>
        <v>97</v>
      </c>
    </row>
    <row r="122" spans="1:16">
      <c r="I122" s="3" t="str">
        <f t="shared" ref="I122" si="544">BIN2HEX(I121)</f>
        <v>80</v>
      </c>
      <c r="J122" s="3" t="str">
        <f t="shared" ref="J122" si="545">BIN2HEX(J121,2)</f>
        <v>23</v>
      </c>
      <c r="K122" s="6" t="str">
        <f t="shared" ref="K122" si="546">I122&amp;J122</f>
        <v>8023</v>
      </c>
      <c r="O122" t="str">
        <f t="shared" si="333"/>
        <v/>
      </c>
      <c r="P122" t="str">
        <f t="shared" si="342"/>
        <v/>
      </c>
    </row>
    <row r="123" spans="1:16">
      <c r="A123" t="s">
        <v>70</v>
      </c>
      <c r="B123">
        <v>2349.3200000000002</v>
      </c>
      <c r="C123">
        <f t="shared" si="511"/>
        <v>33</v>
      </c>
      <c r="D123" s="1" t="str">
        <f t="shared" si="512"/>
        <v>21</v>
      </c>
      <c r="E123" t="str">
        <f t="shared" ref="E123" si="547">DEC2BIN(MOD(QUOTIENT(C123,256^1),256),8)&amp;DEC2BIN(MOD(QUOTIENT(C123,256^0),256),8)</f>
        <v>0000000000100001</v>
      </c>
      <c r="F123" t="str">
        <f t="shared" si="514"/>
        <v>0000100001</v>
      </c>
      <c r="G123" t="str">
        <f t="shared" si="515"/>
        <v>0000</v>
      </c>
      <c r="H123" t="str">
        <f t="shared" ref="H123" si="548">RIGHT(F123,6)</f>
        <v>100001</v>
      </c>
      <c r="I123" t="str">
        <f t="shared" ref="I123" si="549">"1"&amp;$K$3&amp;G123</f>
        <v>10000000</v>
      </c>
      <c r="J123" t="str">
        <f t="shared" ref="J123" si="550">"00"&amp;H123</f>
        <v>00100001</v>
      </c>
      <c r="K123" s="6" t="str">
        <f t="shared" ref="K123" si="551">I124&amp;J124</f>
        <v>8021</v>
      </c>
      <c r="O123">
        <f t="shared" si="333"/>
        <v>33</v>
      </c>
      <c r="P123">
        <f t="shared" si="342"/>
        <v>98</v>
      </c>
    </row>
    <row r="124" spans="1:16">
      <c r="I124" s="3" t="str">
        <f t="shared" ref="I124" si="552">BIN2HEX(I123)</f>
        <v>80</v>
      </c>
      <c r="J124" s="3" t="str">
        <f t="shared" ref="J124" si="553">BIN2HEX(J123,2)</f>
        <v>21</v>
      </c>
      <c r="K124" s="6" t="str">
        <f t="shared" ref="K124" si="554">I124&amp;J124</f>
        <v>8021</v>
      </c>
      <c r="O124" t="str">
        <f t="shared" si="333"/>
        <v/>
      </c>
      <c r="P124" t="str">
        <f t="shared" si="342"/>
        <v/>
      </c>
    </row>
    <row r="125" spans="1:16">
      <c r="A125" t="s">
        <v>71</v>
      </c>
      <c r="B125">
        <v>2489.02</v>
      </c>
      <c r="C125">
        <f t="shared" si="511"/>
        <v>31</v>
      </c>
      <c r="D125" s="1" t="str">
        <f t="shared" si="512"/>
        <v>1F</v>
      </c>
      <c r="E125" t="str">
        <f t="shared" ref="E125" si="555">DEC2BIN(MOD(QUOTIENT(C125,256^1),256),8)&amp;DEC2BIN(MOD(QUOTIENT(C125,256^0),256),8)</f>
        <v>0000000000011111</v>
      </c>
      <c r="F125" t="str">
        <f t="shared" si="514"/>
        <v>0000011111</v>
      </c>
      <c r="G125" t="str">
        <f t="shared" si="515"/>
        <v>0000</v>
      </c>
      <c r="H125" t="str">
        <f t="shared" ref="H125" si="556">RIGHT(F125,6)</f>
        <v>011111</v>
      </c>
      <c r="I125" t="str">
        <f t="shared" ref="I125" si="557">"1"&amp;$K$3&amp;G125</f>
        <v>10000000</v>
      </c>
      <c r="J125" t="str">
        <f t="shared" ref="J125" si="558">"00"&amp;H125</f>
        <v>00011111</v>
      </c>
      <c r="K125" s="6" t="str">
        <f t="shared" ref="K125" si="559">I126&amp;J126</f>
        <v>801F</v>
      </c>
      <c r="O125">
        <f t="shared" si="333"/>
        <v>31</v>
      </c>
      <c r="P125">
        <f t="shared" si="342"/>
        <v>99</v>
      </c>
    </row>
    <row r="126" spans="1:16">
      <c r="I126" s="3" t="str">
        <f t="shared" ref="I126" si="560">BIN2HEX(I125)</f>
        <v>80</v>
      </c>
      <c r="J126" s="3" t="str">
        <f t="shared" ref="J126" si="561">BIN2HEX(J125,2)</f>
        <v>1F</v>
      </c>
      <c r="K126" s="6" t="str">
        <f t="shared" ref="K126" si="562">I126&amp;J126</f>
        <v>801F</v>
      </c>
      <c r="O126" t="str">
        <f t="shared" si="333"/>
        <v/>
      </c>
      <c r="P126" t="str">
        <f t="shared" si="342"/>
        <v/>
      </c>
    </row>
    <row r="127" spans="1:16">
      <c r="A127" t="s">
        <v>72</v>
      </c>
      <c r="B127">
        <v>2637.02</v>
      </c>
      <c r="C127">
        <f t="shared" si="511"/>
        <v>29</v>
      </c>
      <c r="D127" s="1" t="str">
        <f t="shared" si="512"/>
        <v>1D</v>
      </c>
      <c r="E127" t="str">
        <f t="shared" ref="E127" si="563">DEC2BIN(MOD(QUOTIENT(C127,256^1),256),8)&amp;DEC2BIN(MOD(QUOTIENT(C127,256^0),256),8)</f>
        <v>0000000000011101</v>
      </c>
      <c r="F127" t="str">
        <f t="shared" si="514"/>
        <v>0000011101</v>
      </c>
      <c r="G127" t="str">
        <f t="shared" si="515"/>
        <v>0000</v>
      </c>
      <c r="H127" t="str">
        <f t="shared" ref="H127" si="564">RIGHT(F127,6)</f>
        <v>011101</v>
      </c>
      <c r="I127" t="str">
        <f t="shared" ref="I127" si="565">"1"&amp;$K$3&amp;G127</f>
        <v>10000000</v>
      </c>
      <c r="J127" t="str">
        <f t="shared" ref="J127" si="566">"00"&amp;H127</f>
        <v>00011101</v>
      </c>
      <c r="K127" s="6" t="str">
        <f t="shared" ref="K127" si="567">I128&amp;J128</f>
        <v>801D</v>
      </c>
      <c r="O127">
        <f t="shared" si="333"/>
        <v>29</v>
      </c>
      <c r="P127">
        <f t="shared" si="342"/>
        <v>100</v>
      </c>
    </row>
    <row r="128" spans="1:16">
      <c r="I128" s="3" t="str">
        <f t="shared" ref="I128" si="568">BIN2HEX(I127)</f>
        <v>80</v>
      </c>
      <c r="J128" s="3" t="str">
        <f t="shared" ref="J128" si="569">BIN2HEX(J127,2)</f>
        <v>1D</v>
      </c>
      <c r="K128" s="6" t="str">
        <f t="shared" ref="K128" si="570">I128&amp;J128</f>
        <v>801D</v>
      </c>
      <c r="O128" t="str">
        <f t="shared" si="333"/>
        <v/>
      </c>
      <c r="P128" t="str">
        <f t="shared" si="342"/>
        <v/>
      </c>
    </row>
    <row r="129" spans="1:16">
      <c r="A129" t="s">
        <v>73</v>
      </c>
      <c r="B129">
        <v>2793.83</v>
      </c>
      <c r="C129">
        <f t="shared" si="511"/>
        <v>27</v>
      </c>
      <c r="D129" s="1" t="str">
        <f t="shared" si="512"/>
        <v>1B</v>
      </c>
      <c r="E129" t="str">
        <f t="shared" ref="E129" si="571">DEC2BIN(MOD(QUOTIENT(C129,256^1),256),8)&amp;DEC2BIN(MOD(QUOTIENT(C129,256^0),256),8)</f>
        <v>0000000000011011</v>
      </c>
      <c r="F129" t="str">
        <f t="shared" si="514"/>
        <v>0000011011</v>
      </c>
      <c r="G129" t="str">
        <f t="shared" si="515"/>
        <v>0000</v>
      </c>
      <c r="H129" t="str">
        <f t="shared" ref="H129" si="572">RIGHT(F129,6)</f>
        <v>011011</v>
      </c>
      <c r="I129" t="str">
        <f t="shared" ref="I129" si="573">"1"&amp;$K$3&amp;G129</f>
        <v>10000000</v>
      </c>
      <c r="J129" t="str">
        <f t="shared" ref="J129" si="574">"00"&amp;H129</f>
        <v>00011011</v>
      </c>
      <c r="K129" s="6" t="str">
        <f t="shared" ref="K129" si="575">I130&amp;J130</f>
        <v>801B</v>
      </c>
      <c r="O129">
        <f t="shared" si="333"/>
        <v>27</v>
      </c>
      <c r="P129">
        <f t="shared" si="342"/>
        <v>101</v>
      </c>
    </row>
    <row r="130" spans="1:16">
      <c r="I130" s="3" t="str">
        <f t="shared" ref="I130" si="576">BIN2HEX(I129)</f>
        <v>80</v>
      </c>
      <c r="J130" s="3" t="str">
        <f t="shared" ref="J130" si="577">BIN2HEX(J129,2)</f>
        <v>1B</v>
      </c>
      <c r="K130" s="6" t="str">
        <f t="shared" ref="K130" si="578">I130&amp;J130</f>
        <v>801B</v>
      </c>
      <c r="O130" t="str">
        <f t="shared" si="333"/>
        <v/>
      </c>
      <c r="P130" t="str">
        <f t="shared" si="342"/>
        <v/>
      </c>
    </row>
    <row r="131" spans="1:16">
      <c r="A131" t="s">
        <v>74</v>
      </c>
      <c r="B131">
        <v>2959.96</v>
      </c>
      <c r="C131">
        <f t="shared" si="511"/>
        <v>26</v>
      </c>
      <c r="D131" s="1" t="str">
        <f t="shared" si="512"/>
        <v>1A</v>
      </c>
      <c r="E131" t="str">
        <f t="shared" ref="E131" si="579">DEC2BIN(MOD(QUOTIENT(C131,256^1),256),8)&amp;DEC2BIN(MOD(QUOTIENT(C131,256^0),256),8)</f>
        <v>0000000000011010</v>
      </c>
      <c r="F131" t="str">
        <f t="shared" si="514"/>
        <v>0000011010</v>
      </c>
      <c r="G131" t="str">
        <f t="shared" si="515"/>
        <v>0000</v>
      </c>
      <c r="H131" t="str">
        <f t="shared" ref="H131" si="580">RIGHT(F131,6)</f>
        <v>011010</v>
      </c>
      <c r="I131" t="str">
        <f t="shared" ref="I131" si="581">"1"&amp;$K$3&amp;G131</f>
        <v>10000000</v>
      </c>
      <c r="J131" t="str">
        <f t="shared" ref="J131" si="582">"00"&amp;H131</f>
        <v>00011010</v>
      </c>
      <c r="K131" s="6" t="str">
        <f t="shared" ref="K131" si="583">I132&amp;J132</f>
        <v>801A</v>
      </c>
      <c r="O131">
        <f t="shared" si="333"/>
        <v>26</v>
      </c>
      <c r="P131">
        <f t="shared" si="342"/>
        <v>102</v>
      </c>
    </row>
    <row r="132" spans="1:16">
      <c r="I132" s="3" t="str">
        <f t="shared" ref="I132" si="584">BIN2HEX(I131)</f>
        <v>80</v>
      </c>
      <c r="J132" s="3" t="str">
        <f t="shared" ref="J132" si="585">BIN2HEX(J131,2)</f>
        <v>1A</v>
      </c>
      <c r="K132" s="6" t="str">
        <f t="shared" ref="K132" si="586">I132&amp;J132</f>
        <v>801A</v>
      </c>
      <c r="O132" t="str">
        <f t="shared" si="333"/>
        <v/>
      </c>
      <c r="P132" t="str">
        <f t="shared" si="342"/>
        <v/>
      </c>
    </row>
    <row r="133" spans="1:16">
      <c r="A133" t="s">
        <v>75</v>
      </c>
      <c r="B133">
        <v>3135.96</v>
      </c>
      <c r="C133">
        <f t="shared" si="511"/>
        <v>24</v>
      </c>
      <c r="D133" s="1" t="str">
        <f t="shared" si="512"/>
        <v>18</v>
      </c>
      <c r="E133" t="str">
        <f t="shared" ref="E133" si="587">DEC2BIN(MOD(QUOTIENT(C133,256^1),256),8)&amp;DEC2BIN(MOD(QUOTIENT(C133,256^0),256),8)</f>
        <v>0000000000011000</v>
      </c>
      <c r="F133" t="str">
        <f t="shared" si="514"/>
        <v>0000011000</v>
      </c>
      <c r="G133" t="str">
        <f t="shared" si="515"/>
        <v>0000</v>
      </c>
      <c r="H133" t="str">
        <f t="shared" ref="H133" si="588">RIGHT(F133,6)</f>
        <v>011000</v>
      </c>
      <c r="I133" t="str">
        <f t="shared" ref="I133" si="589">"1"&amp;$K$3&amp;G133</f>
        <v>10000000</v>
      </c>
      <c r="J133" t="str">
        <f t="shared" ref="J133" si="590">"00"&amp;H133</f>
        <v>00011000</v>
      </c>
      <c r="K133" s="6" t="str">
        <f t="shared" ref="K133" si="591">I134&amp;J134</f>
        <v>8018</v>
      </c>
      <c r="O133">
        <f t="shared" si="333"/>
        <v>24</v>
      </c>
      <c r="P133">
        <f t="shared" si="342"/>
        <v>103</v>
      </c>
    </row>
    <row r="134" spans="1:16">
      <c r="I134" s="3" t="str">
        <f t="shared" ref="I134" si="592">BIN2HEX(I133)</f>
        <v>80</v>
      </c>
      <c r="J134" s="3" t="str">
        <f t="shared" ref="J134" si="593">BIN2HEX(J133,2)</f>
        <v>18</v>
      </c>
      <c r="K134" s="6" t="str">
        <f t="shared" ref="K134" si="594">I134&amp;J134</f>
        <v>8018</v>
      </c>
      <c r="O134" t="str">
        <f t="shared" ref="O134:O166" si="595">IF(C134&lt;&gt;"",C134,"")</f>
        <v/>
      </c>
      <c r="P134" t="str">
        <f t="shared" si="342"/>
        <v/>
      </c>
    </row>
    <row r="135" spans="1:16">
      <c r="A135" t="s">
        <v>76</v>
      </c>
      <c r="B135">
        <v>3322.44</v>
      </c>
      <c r="C135">
        <f t="shared" si="511"/>
        <v>23</v>
      </c>
      <c r="D135" s="1" t="str">
        <f t="shared" si="512"/>
        <v>17</v>
      </c>
      <c r="E135" t="str">
        <f t="shared" ref="E135" si="596">DEC2BIN(MOD(QUOTIENT(C135,256^1),256),8)&amp;DEC2BIN(MOD(QUOTIENT(C135,256^0),256),8)</f>
        <v>0000000000010111</v>
      </c>
      <c r="F135" t="str">
        <f t="shared" si="514"/>
        <v>0000010111</v>
      </c>
      <c r="G135" t="str">
        <f t="shared" si="515"/>
        <v>0000</v>
      </c>
      <c r="H135" t="str">
        <f t="shared" ref="H135" si="597">RIGHT(F135,6)</f>
        <v>010111</v>
      </c>
      <c r="I135" t="str">
        <f t="shared" ref="I135" si="598">"1"&amp;$K$3&amp;G135</f>
        <v>10000000</v>
      </c>
      <c r="J135" t="str">
        <f t="shared" ref="J135" si="599">"00"&amp;H135</f>
        <v>00010111</v>
      </c>
      <c r="K135" s="6" t="str">
        <f t="shared" ref="K135" si="600">I136&amp;J136</f>
        <v>8017</v>
      </c>
      <c r="O135">
        <f t="shared" si="595"/>
        <v>23</v>
      </c>
      <c r="P135">
        <f t="shared" si="342"/>
        <v>104</v>
      </c>
    </row>
    <row r="136" spans="1:16">
      <c r="I136" s="3" t="str">
        <f t="shared" ref="I136" si="601">BIN2HEX(I135)</f>
        <v>80</v>
      </c>
      <c r="J136" s="3" t="str">
        <f t="shared" ref="J136" si="602">BIN2HEX(J135,2)</f>
        <v>17</v>
      </c>
      <c r="K136" s="6" t="str">
        <f t="shared" ref="K136" si="603">I136&amp;J136</f>
        <v>8017</v>
      </c>
      <c r="O136" t="str">
        <f t="shared" si="595"/>
        <v/>
      </c>
      <c r="P136" t="str">
        <f t="shared" ref="P136:P166" si="604">IF(O136&lt;&gt;"",P134+1,"")</f>
        <v/>
      </c>
    </row>
    <row r="137" spans="1:16">
      <c r="A137" t="s">
        <v>91</v>
      </c>
      <c r="B137">
        <v>3520</v>
      </c>
      <c r="C137">
        <f t="shared" si="511"/>
        <v>22</v>
      </c>
      <c r="D137" s="1" t="str">
        <f t="shared" si="512"/>
        <v>16</v>
      </c>
      <c r="E137" t="str">
        <f t="shared" ref="E137" si="605">DEC2BIN(MOD(QUOTIENT(C137,256^1),256),8)&amp;DEC2BIN(MOD(QUOTIENT(C137,256^0),256),8)</f>
        <v>0000000000010110</v>
      </c>
      <c r="F137" t="str">
        <f t="shared" si="514"/>
        <v>0000010110</v>
      </c>
      <c r="G137" t="str">
        <f t="shared" si="515"/>
        <v>0000</v>
      </c>
      <c r="H137" t="str">
        <f t="shared" ref="H137" si="606">RIGHT(F137,6)</f>
        <v>010110</v>
      </c>
      <c r="I137" t="str">
        <f t="shared" ref="I137" si="607">"1"&amp;$K$3&amp;G137</f>
        <v>10000000</v>
      </c>
      <c r="J137" t="str">
        <f t="shared" ref="J137" si="608">"00"&amp;H137</f>
        <v>00010110</v>
      </c>
      <c r="K137" s="6" t="str">
        <f t="shared" ref="K137" si="609">I138&amp;J138</f>
        <v>8016</v>
      </c>
      <c r="O137">
        <f t="shared" si="595"/>
        <v>22</v>
      </c>
      <c r="P137">
        <f t="shared" si="604"/>
        <v>105</v>
      </c>
    </row>
    <row r="138" spans="1:16">
      <c r="I138" s="3" t="str">
        <f t="shared" ref="I138" si="610">BIN2HEX(I137)</f>
        <v>80</v>
      </c>
      <c r="J138" s="3" t="str">
        <f t="shared" ref="J138" si="611">BIN2HEX(J137,2)</f>
        <v>16</v>
      </c>
      <c r="K138" s="6" t="str">
        <f t="shared" ref="K138" si="612">I138&amp;J138</f>
        <v>8016</v>
      </c>
      <c r="O138" t="str">
        <f t="shared" si="595"/>
        <v/>
      </c>
      <c r="P138" t="str">
        <f t="shared" si="604"/>
        <v/>
      </c>
    </row>
    <row r="139" spans="1:16">
      <c r="A139" t="s">
        <v>77</v>
      </c>
      <c r="B139">
        <v>3729.31</v>
      </c>
      <c r="C139">
        <f t="shared" si="511"/>
        <v>20</v>
      </c>
      <c r="D139" s="1" t="str">
        <f t="shared" si="512"/>
        <v>14</v>
      </c>
      <c r="E139" t="str">
        <f t="shared" ref="E139" si="613">DEC2BIN(MOD(QUOTIENT(C139,256^1),256),8)&amp;DEC2BIN(MOD(QUOTIENT(C139,256^0),256),8)</f>
        <v>0000000000010100</v>
      </c>
      <c r="F139" t="str">
        <f t="shared" si="514"/>
        <v>0000010100</v>
      </c>
      <c r="G139" t="str">
        <f t="shared" si="515"/>
        <v>0000</v>
      </c>
      <c r="H139" t="str">
        <f t="shared" ref="H139" si="614">RIGHT(F139,6)</f>
        <v>010100</v>
      </c>
      <c r="I139" t="str">
        <f t="shared" ref="I139" si="615">"1"&amp;$K$3&amp;G139</f>
        <v>10000000</v>
      </c>
      <c r="J139" t="str">
        <f t="shared" ref="J139" si="616">"00"&amp;H139</f>
        <v>00010100</v>
      </c>
      <c r="K139" s="6" t="str">
        <f t="shared" ref="K139" si="617">I140&amp;J140</f>
        <v>8014</v>
      </c>
      <c r="O139">
        <f t="shared" si="595"/>
        <v>20</v>
      </c>
      <c r="P139">
        <f t="shared" si="604"/>
        <v>106</v>
      </c>
    </row>
    <row r="140" spans="1:16">
      <c r="I140" s="3" t="str">
        <f t="shared" ref="I140" si="618">BIN2HEX(I139)</f>
        <v>80</v>
      </c>
      <c r="J140" s="3" t="str">
        <f t="shared" ref="J140" si="619">BIN2HEX(J139,2)</f>
        <v>14</v>
      </c>
      <c r="K140" s="6" t="str">
        <f t="shared" ref="K140" si="620">I140&amp;J140</f>
        <v>8014</v>
      </c>
      <c r="O140" t="str">
        <f t="shared" si="595"/>
        <v/>
      </c>
      <c r="P140" t="str">
        <f t="shared" si="604"/>
        <v/>
      </c>
    </row>
    <row r="141" spans="1:16">
      <c r="A141" t="s">
        <v>78</v>
      </c>
      <c r="B141">
        <v>3951.07</v>
      </c>
      <c r="C141">
        <f t="shared" si="511"/>
        <v>19</v>
      </c>
      <c r="D141" s="1" t="str">
        <f t="shared" si="512"/>
        <v>13</v>
      </c>
      <c r="E141" t="str">
        <f t="shared" ref="E141" si="621">DEC2BIN(MOD(QUOTIENT(C141,256^1),256),8)&amp;DEC2BIN(MOD(QUOTIENT(C141,256^0),256),8)</f>
        <v>0000000000010011</v>
      </c>
      <c r="F141" t="str">
        <f t="shared" si="514"/>
        <v>0000010011</v>
      </c>
      <c r="G141" t="str">
        <f t="shared" si="515"/>
        <v>0000</v>
      </c>
      <c r="H141" t="str">
        <f t="shared" ref="H141" si="622">RIGHT(F141,6)</f>
        <v>010011</v>
      </c>
      <c r="I141" t="str">
        <f t="shared" ref="I141" si="623">"1"&amp;$K$3&amp;G141</f>
        <v>10000000</v>
      </c>
      <c r="J141" t="str">
        <f t="shared" ref="J141" si="624">"00"&amp;H141</f>
        <v>00010011</v>
      </c>
      <c r="K141" s="6" t="str">
        <f t="shared" ref="K141" si="625">I142&amp;J142</f>
        <v>8013</v>
      </c>
      <c r="O141">
        <f t="shared" si="595"/>
        <v>19</v>
      </c>
      <c r="P141">
        <f t="shared" si="604"/>
        <v>107</v>
      </c>
    </row>
    <row r="142" spans="1:16">
      <c r="I142" s="3" t="str">
        <f t="shared" ref="I142" si="626">BIN2HEX(I141)</f>
        <v>80</v>
      </c>
      <c r="J142" s="3" t="str">
        <f t="shared" ref="J142" si="627">BIN2HEX(J141,2)</f>
        <v>13</v>
      </c>
      <c r="K142" s="6" t="str">
        <f t="shared" ref="K142" si="628">I142&amp;J142</f>
        <v>8013</v>
      </c>
      <c r="O142" t="str">
        <f t="shared" si="595"/>
        <v/>
      </c>
      <c r="P142" t="str">
        <f t="shared" si="604"/>
        <v/>
      </c>
    </row>
    <row r="143" spans="1:16">
      <c r="A143" t="s">
        <v>79</v>
      </c>
      <c r="B143">
        <v>4186.01</v>
      </c>
      <c r="C143">
        <f t="shared" si="511"/>
        <v>18</v>
      </c>
      <c r="D143" s="1" t="str">
        <f t="shared" si="512"/>
        <v>12</v>
      </c>
      <c r="E143" t="str">
        <f t="shared" ref="E143" si="629">DEC2BIN(MOD(QUOTIENT(C143,256^1),256),8)&amp;DEC2BIN(MOD(QUOTIENT(C143,256^0),256),8)</f>
        <v>0000000000010010</v>
      </c>
      <c r="F143" t="str">
        <f t="shared" si="514"/>
        <v>0000010010</v>
      </c>
      <c r="G143" t="str">
        <f t="shared" si="515"/>
        <v>0000</v>
      </c>
      <c r="H143" t="str">
        <f t="shared" ref="H143" si="630">RIGHT(F143,6)</f>
        <v>010010</v>
      </c>
      <c r="I143" t="str">
        <f t="shared" ref="I143" si="631">"1"&amp;$K$3&amp;G143</f>
        <v>10000000</v>
      </c>
      <c r="J143" t="str">
        <f t="shared" ref="J143" si="632">"00"&amp;H143</f>
        <v>00010010</v>
      </c>
      <c r="K143" s="6" t="str">
        <f t="shared" ref="K143" si="633">I144&amp;J144</f>
        <v>8012</v>
      </c>
      <c r="O143">
        <f t="shared" si="595"/>
        <v>18</v>
      </c>
      <c r="P143">
        <f t="shared" si="604"/>
        <v>108</v>
      </c>
    </row>
    <row r="144" spans="1:16">
      <c r="I144" s="3" t="str">
        <f t="shared" ref="I144" si="634">BIN2HEX(I143)</f>
        <v>80</v>
      </c>
      <c r="J144" s="3" t="str">
        <f t="shared" ref="J144" si="635">BIN2HEX(J143,2)</f>
        <v>12</v>
      </c>
      <c r="K144" s="6" t="str">
        <f t="shared" ref="K144" si="636">I144&amp;J144</f>
        <v>8012</v>
      </c>
      <c r="O144" t="str">
        <f t="shared" si="595"/>
        <v/>
      </c>
      <c r="P144" t="str">
        <f t="shared" si="604"/>
        <v/>
      </c>
    </row>
    <row r="145" spans="1:16">
      <c r="A145" t="s">
        <v>80</v>
      </c>
      <c r="B145">
        <v>4434.92</v>
      </c>
      <c r="C145">
        <f t="shared" si="511"/>
        <v>17</v>
      </c>
      <c r="D145" s="1" t="str">
        <f t="shared" si="512"/>
        <v>11</v>
      </c>
      <c r="E145" t="str">
        <f t="shared" ref="E145" si="637">DEC2BIN(MOD(QUOTIENT(C145,256^1),256),8)&amp;DEC2BIN(MOD(QUOTIENT(C145,256^0),256),8)</f>
        <v>0000000000010001</v>
      </c>
      <c r="F145" t="str">
        <f t="shared" si="514"/>
        <v>0000010001</v>
      </c>
      <c r="G145" t="str">
        <f t="shared" si="515"/>
        <v>0000</v>
      </c>
      <c r="H145" t="str">
        <f t="shared" ref="H145" si="638">RIGHT(F145,6)</f>
        <v>010001</v>
      </c>
      <c r="I145" t="str">
        <f t="shared" ref="I145" si="639">"1"&amp;$K$3&amp;G145</f>
        <v>10000000</v>
      </c>
      <c r="J145" t="str">
        <f t="shared" ref="J145" si="640">"00"&amp;H145</f>
        <v>00010001</v>
      </c>
      <c r="K145" s="6" t="str">
        <f t="shared" ref="K145" si="641">I146&amp;J146</f>
        <v>8011</v>
      </c>
      <c r="O145">
        <f t="shared" si="595"/>
        <v>17</v>
      </c>
      <c r="P145">
        <f t="shared" si="604"/>
        <v>109</v>
      </c>
    </row>
    <row r="146" spans="1:16">
      <c r="I146" s="3" t="str">
        <f t="shared" ref="I146" si="642">BIN2HEX(I145)</f>
        <v>80</v>
      </c>
      <c r="J146" s="3" t="str">
        <f t="shared" ref="J146" si="643">BIN2HEX(J145,2)</f>
        <v>11</v>
      </c>
      <c r="K146" s="6" t="str">
        <f t="shared" ref="K146" si="644">I146&amp;J146</f>
        <v>8011</v>
      </c>
      <c r="O146" t="str">
        <f t="shared" si="595"/>
        <v/>
      </c>
      <c r="P146" t="str">
        <f t="shared" si="604"/>
        <v/>
      </c>
    </row>
    <row r="147" spans="1:16">
      <c r="A147" t="s">
        <v>81</v>
      </c>
      <c r="B147">
        <v>4698.63</v>
      </c>
      <c r="C147">
        <f t="shared" si="511"/>
        <v>16</v>
      </c>
      <c r="D147" s="1" t="str">
        <f t="shared" si="512"/>
        <v>10</v>
      </c>
      <c r="E147" t="str">
        <f t="shared" ref="E147" si="645">DEC2BIN(MOD(QUOTIENT(C147,256^1),256),8)&amp;DEC2BIN(MOD(QUOTIENT(C147,256^0),256),8)</f>
        <v>0000000000010000</v>
      </c>
      <c r="F147" t="str">
        <f t="shared" si="514"/>
        <v>0000010000</v>
      </c>
      <c r="G147" t="str">
        <f t="shared" si="515"/>
        <v>0000</v>
      </c>
      <c r="H147" t="str">
        <f t="shared" ref="H147" si="646">RIGHT(F147,6)</f>
        <v>010000</v>
      </c>
      <c r="I147" t="str">
        <f t="shared" ref="I147" si="647">"1"&amp;$K$3&amp;G147</f>
        <v>10000000</v>
      </c>
      <c r="J147" t="str">
        <f t="shared" ref="J147" si="648">"00"&amp;H147</f>
        <v>00010000</v>
      </c>
      <c r="K147" s="6" t="str">
        <f t="shared" ref="K147" si="649">I148&amp;J148</f>
        <v>8010</v>
      </c>
      <c r="O147">
        <f t="shared" si="595"/>
        <v>16</v>
      </c>
      <c r="P147">
        <f t="shared" si="604"/>
        <v>110</v>
      </c>
    </row>
    <row r="148" spans="1:16">
      <c r="I148" s="3" t="str">
        <f t="shared" ref="I148" si="650">BIN2HEX(I147)</f>
        <v>80</v>
      </c>
      <c r="J148" s="3" t="str">
        <f t="shared" ref="J148" si="651">BIN2HEX(J147,2)</f>
        <v>10</v>
      </c>
      <c r="K148" s="6" t="str">
        <f t="shared" ref="K148" si="652">I148&amp;J148</f>
        <v>8010</v>
      </c>
      <c r="O148" t="str">
        <f t="shared" si="595"/>
        <v/>
      </c>
      <c r="P148" t="str">
        <f t="shared" si="604"/>
        <v/>
      </c>
    </row>
    <row r="149" spans="1:16">
      <c r="A149" t="s">
        <v>82</v>
      </c>
      <c r="B149">
        <v>4978.03</v>
      </c>
      <c r="C149">
        <f t="shared" si="511"/>
        <v>15</v>
      </c>
      <c r="D149" s="1" t="str">
        <f t="shared" si="512"/>
        <v>F</v>
      </c>
      <c r="E149" t="str">
        <f t="shared" ref="E149" si="653">DEC2BIN(MOD(QUOTIENT(C149,256^1),256),8)&amp;DEC2BIN(MOD(QUOTIENT(C149,256^0),256),8)</f>
        <v>0000000000001111</v>
      </c>
      <c r="F149" t="str">
        <f t="shared" si="514"/>
        <v>0000001111</v>
      </c>
      <c r="G149" t="str">
        <f t="shared" si="515"/>
        <v>0000</v>
      </c>
      <c r="H149" t="str">
        <f t="shared" ref="H149" si="654">RIGHT(F149,6)</f>
        <v>001111</v>
      </c>
      <c r="I149" t="str">
        <f t="shared" ref="I149" si="655">"1"&amp;$K$3&amp;G149</f>
        <v>10000000</v>
      </c>
      <c r="J149" t="str">
        <f t="shared" ref="J149" si="656">"00"&amp;H149</f>
        <v>00001111</v>
      </c>
      <c r="K149" s="6" t="str">
        <f t="shared" ref="K149" si="657">I150&amp;J150</f>
        <v>800F</v>
      </c>
      <c r="O149">
        <f t="shared" si="595"/>
        <v>15</v>
      </c>
      <c r="P149">
        <f t="shared" si="604"/>
        <v>111</v>
      </c>
    </row>
    <row r="150" spans="1:16">
      <c r="I150" s="3" t="str">
        <f t="shared" ref="I150" si="658">BIN2HEX(I149)</f>
        <v>80</v>
      </c>
      <c r="J150" s="3" t="str">
        <f t="shared" ref="J150" si="659">BIN2HEX(J149,2)</f>
        <v>0F</v>
      </c>
      <c r="K150" s="6" t="str">
        <f t="shared" ref="K150" si="660">I150&amp;J150</f>
        <v>800F</v>
      </c>
      <c r="O150" t="str">
        <f t="shared" si="595"/>
        <v/>
      </c>
      <c r="P150" t="str">
        <f t="shared" si="604"/>
        <v/>
      </c>
    </row>
    <row r="151" spans="1:16">
      <c r="A151" t="s">
        <v>83</v>
      </c>
      <c r="B151">
        <v>5274.04</v>
      </c>
      <c r="C151">
        <f t="shared" si="511"/>
        <v>14</v>
      </c>
      <c r="D151" s="1" t="str">
        <f t="shared" si="512"/>
        <v>E</v>
      </c>
      <c r="E151" t="str">
        <f t="shared" ref="E151" si="661">DEC2BIN(MOD(QUOTIENT(C151,256^1),256),8)&amp;DEC2BIN(MOD(QUOTIENT(C151,256^0),256),8)</f>
        <v>0000000000001110</v>
      </c>
      <c r="F151" t="str">
        <f t="shared" si="514"/>
        <v>0000001110</v>
      </c>
      <c r="G151" t="str">
        <f t="shared" si="515"/>
        <v>0000</v>
      </c>
      <c r="H151" t="str">
        <f t="shared" ref="H151" si="662">RIGHT(F151,6)</f>
        <v>001110</v>
      </c>
      <c r="I151" t="str">
        <f t="shared" ref="I151" si="663">"1"&amp;$K$3&amp;G151</f>
        <v>10000000</v>
      </c>
      <c r="J151" t="str">
        <f t="shared" ref="J151" si="664">"00"&amp;H151</f>
        <v>00001110</v>
      </c>
      <c r="K151" s="6" t="str">
        <f t="shared" ref="K151" si="665">I152&amp;J152</f>
        <v>800E</v>
      </c>
      <c r="O151">
        <f t="shared" si="595"/>
        <v>14</v>
      </c>
      <c r="P151">
        <f t="shared" si="604"/>
        <v>112</v>
      </c>
    </row>
    <row r="152" spans="1:16">
      <c r="I152" s="3" t="str">
        <f t="shared" ref="I152" si="666">BIN2HEX(I151)</f>
        <v>80</v>
      </c>
      <c r="J152" s="3" t="str">
        <f t="shared" ref="J152" si="667">BIN2HEX(J151,2)</f>
        <v>0E</v>
      </c>
      <c r="K152" s="6" t="str">
        <f t="shared" ref="K152" si="668">I152&amp;J152</f>
        <v>800E</v>
      </c>
      <c r="O152" t="str">
        <f t="shared" si="595"/>
        <v/>
      </c>
      <c r="P152" t="str">
        <f t="shared" si="604"/>
        <v/>
      </c>
    </row>
    <row r="153" spans="1:16">
      <c r="A153" t="s">
        <v>84</v>
      </c>
      <c r="B153">
        <v>5587.65</v>
      </c>
      <c r="C153">
        <f t="shared" si="511"/>
        <v>13</v>
      </c>
      <c r="D153" s="1" t="str">
        <f t="shared" si="512"/>
        <v>D</v>
      </c>
      <c r="E153" t="str">
        <f t="shared" ref="E153" si="669">DEC2BIN(MOD(QUOTIENT(C153,256^1),256),8)&amp;DEC2BIN(MOD(QUOTIENT(C153,256^0),256),8)</f>
        <v>0000000000001101</v>
      </c>
      <c r="F153" t="str">
        <f t="shared" si="514"/>
        <v>0000001101</v>
      </c>
      <c r="G153" t="str">
        <f t="shared" si="515"/>
        <v>0000</v>
      </c>
      <c r="H153" t="str">
        <f t="shared" ref="H153" si="670">RIGHT(F153,6)</f>
        <v>001101</v>
      </c>
      <c r="I153" t="str">
        <f t="shared" ref="I153" si="671">"1"&amp;$K$3&amp;G153</f>
        <v>10000000</v>
      </c>
      <c r="J153" t="str">
        <f t="shared" ref="J153" si="672">"00"&amp;H153</f>
        <v>00001101</v>
      </c>
      <c r="K153" s="6" t="str">
        <f t="shared" ref="K153" si="673">I154&amp;J154</f>
        <v>800D</v>
      </c>
      <c r="O153">
        <f t="shared" si="595"/>
        <v>13</v>
      </c>
      <c r="P153">
        <f t="shared" si="604"/>
        <v>113</v>
      </c>
    </row>
    <row r="154" spans="1:16">
      <c r="I154" s="3" t="str">
        <f t="shared" ref="I154" si="674">BIN2HEX(I153)</f>
        <v>80</v>
      </c>
      <c r="J154" s="3" t="str">
        <f t="shared" ref="J154" si="675">BIN2HEX(J153,2)</f>
        <v>0D</v>
      </c>
      <c r="K154" s="6" t="str">
        <f t="shared" ref="K154" si="676">I154&amp;J154</f>
        <v>800D</v>
      </c>
      <c r="O154" t="str">
        <f t="shared" si="595"/>
        <v/>
      </c>
      <c r="P154" t="str">
        <f t="shared" si="604"/>
        <v/>
      </c>
    </row>
    <row r="155" spans="1:16">
      <c r="A155" t="s">
        <v>85</v>
      </c>
      <c r="B155">
        <v>5919.91</v>
      </c>
      <c r="C155">
        <f t="shared" si="511"/>
        <v>13</v>
      </c>
      <c r="D155" s="1" t="str">
        <f t="shared" si="512"/>
        <v>D</v>
      </c>
      <c r="E155" t="str">
        <f t="shared" ref="E155" si="677">DEC2BIN(MOD(QUOTIENT(C155,256^1),256),8)&amp;DEC2BIN(MOD(QUOTIENT(C155,256^0),256),8)</f>
        <v>0000000000001101</v>
      </c>
      <c r="F155" t="str">
        <f t="shared" si="514"/>
        <v>0000001101</v>
      </c>
      <c r="G155" t="str">
        <f t="shared" si="515"/>
        <v>0000</v>
      </c>
      <c r="H155" t="str">
        <f t="shared" ref="H155" si="678">RIGHT(F155,6)</f>
        <v>001101</v>
      </c>
      <c r="I155" t="str">
        <f t="shared" ref="I155" si="679">"1"&amp;$K$3&amp;G155</f>
        <v>10000000</v>
      </c>
      <c r="J155" t="str">
        <f t="shared" ref="J155" si="680">"00"&amp;H155</f>
        <v>00001101</v>
      </c>
      <c r="K155" s="6" t="str">
        <f t="shared" ref="K155" si="681">I156&amp;J156</f>
        <v>800D</v>
      </c>
      <c r="O155">
        <f t="shared" si="595"/>
        <v>13</v>
      </c>
      <c r="P155">
        <f t="shared" si="604"/>
        <v>114</v>
      </c>
    </row>
    <row r="156" spans="1:16">
      <c r="I156" s="3" t="str">
        <f t="shared" ref="I156" si="682">BIN2HEX(I155)</f>
        <v>80</v>
      </c>
      <c r="J156" s="3" t="str">
        <f t="shared" ref="J156" si="683">BIN2HEX(J155,2)</f>
        <v>0D</v>
      </c>
      <c r="K156" s="6" t="str">
        <f t="shared" ref="K156" si="684">I156&amp;J156</f>
        <v>800D</v>
      </c>
      <c r="O156" t="str">
        <f t="shared" si="595"/>
        <v/>
      </c>
      <c r="P156" t="str">
        <f t="shared" si="604"/>
        <v/>
      </c>
    </row>
    <row r="157" spans="1:16">
      <c r="A157" t="s">
        <v>86</v>
      </c>
      <c r="B157">
        <v>6271.93</v>
      </c>
      <c r="C157">
        <f t="shared" si="511"/>
        <v>12</v>
      </c>
      <c r="D157" s="1" t="str">
        <f t="shared" si="512"/>
        <v>C</v>
      </c>
      <c r="E157" t="str">
        <f t="shared" ref="E157" si="685">DEC2BIN(MOD(QUOTIENT(C157,256^1),256),8)&amp;DEC2BIN(MOD(QUOTIENT(C157,256^0),256),8)</f>
        <v>0000000000001100</v>
      </c>
      <c r="F157" t="str">
        <f t="shared" si="514"/>
        <v>0000001100</v>
      </c>
      <c r="G157" t="str">
        <f t="shared" si="515"/>
        <v>0000</v>
      </c>
      <c r="H157" t="str">
        <f t="shared" ref="H157" si="686">RIGHT(F157,6)</f>
        <v>001100</v>
      </c>
      <c r="I157" t="str">
        <f t="shared" ref="I157" si="687">"1"&amp;$K$3&amp;G157</f>
        <v>10000000</v>
      </c>
      <c r="J157" t="str">
        <f t="shared" ref="J157" si="688">"00"&amp;H157</f>
        <v>00001100</v>
      </c>
      <c r="K157" s="6" t="str">
        <f t="shared" ref="K157" si="689">I158&amp;J158</f>
        <v>800C</v>
      </c>
      <c r="O157">
        <f t="shared" si="595"/>
        <v>12</v>
      </c>
      <c r="P157">
        <f t="shared" si="604"/>
        <v>115</v>
      </c>
    </row>
    <row r="158" spans="1:16">
      <c r="I158" s="3" t="str">
        <f t="shared" ref="I158" si="690">BIN2HEX(I157)</f>
        <v>80</v>
      </c>
      <c r="J158" s="3" t="str">
        <f t="shared" ref="J158" si="691">BIN2HEX(J157,2)</f>
        <v>0C</v>
      </c>
      <c r="K158" s="6" t="str">
        <f t="shared" ref="K158" si="692">I158&amp;J158</f>
        <v>800C</v>
      </c>
      <c r="O158" t="str">
        <f t="shared" si="595"/>
        <v/>
      </c>
      <c r="P158" t="str">
        <f t="shared" si="604"/>
        <v/>
      </c>
    </row>
    <row r="159" spans="1:16">
      <c r="A159" t="s">
        <v>87</v>
      </c>
      <c r="B159">
        <v>6644.88</v>
      </c>
      <c r="C159">
        <f t="shared" si="511"/>
        <v>11</v>
      </c>
      <c r="D159" s="1" t="str">
        <f t="shared" si="512"/>
        <v>B</v>
      </c>
      <c r="E159" t="str">
        <f t="shared" ref="E159" si="693">DEC2BIN(MOD(QUOTIENT(C159,256^1),256),8)&amp;DEC2BIN(MOD(QUOTIENT(C159,256^0),256),8)</f>
        <v>0000000000001011</v>
      </c>
      <c r="F159" t="str">
        <f t="shared" si="514"/>
        <v>0000001011</v>
      </c>
      <c r="G159" t="str">
        <f t="shared" si="515"/>
        <v>0000</v>
      </c>
      <c r="H159" t="str">
        <f t="shared" ref="H159" si="694">RIGHT(F159,6)</f>
        <v>001011</v>
      </c>
      <c r="I159" t="str">
        <f t="shared" ref="I159" si="695">"1"&amp;$K$3&amp;G159</f>
        <v>10000000</v>
      </c>
      <c r="J159" t="str">
        <f t="shared" ref="J159" si="696">"00"&amp;H159</f>
        <v>00001011</v>
      </c>
      <c r="K159" s="6" t="str">
        <f t="shared" ref="K159" si="697">I160&amp;J160</f>
        <v>800B</v>
      </c>
      <c r="O159">
        <f t="shared" si="595"/>
        <v>11</v>
      </c>
      <c r="P159">
        <f t="shared" si="604"/>
        <v>116</v>
      </c>
    </row>
    <row r="160" spans="1:16">
      <c r="I160" s="3" t="str">
        <f t="shared" ref="I160" si="698">BIN2HEX(I159)</f>
        <v>80</v>
      </c>
      <c r="J160" s="3" t="str">
        <f t="shared" ref="J160" si="699">BIN2HEX(J159,2)</f>
        <v>0B</v>
      </c>
      <c r="K160" s="6" t="str">
        <f t="shared" ref="K160" si="700">I160&amp;J160</f>
        <v>800B</v>
      </c>
      <c r="O160" t="str">
        <f t="shared" si="595"/>
        <v/>
      </c>
      <c r="P160" t="str">
        <f t="shared" si="604"/>
        <v/>
      </c>
    </row>
    <row r="161" spans="1:16">
      <c r="A161" t="s">
        <v>88</v>
      </c>
      <c r="B161">
        <v>7040</v>
      </c>
      <c r="C161">
        <f t="shared" si="511"/>
        <v>11</v>
      </c>
      <c r="D161" s="1" t="str">
        <f t="shared" si="512"/>
        <v>B</v>
      </c>
      <c r="E161" t="str">
        <f t="shared" ref="E161" si="701">DEC2BIN(MOD(QUOTIENT(C161,256^1),256),8)&amp;DEC2BIN(MOD(QUOTIENT(C161,256^0),256),8)</f>
        <v>0000000000001011</v>
      </c>
      <c r="F161" t="str">
        <f t="shared" si="514"/>
        <v>0000001011</v>
      </c>
      <c r="G161" t="str">
        <f t="shared" si="515"/>
        <v>0000</v>
      </c>
      <c r="H161" t="str">
        <f t="shared" ref="H161" si="702">RIGHT(F161,6)</f>
        <v>001011</v>
      </c>
      <c r="I161" t="str">
        <f t="shared" ref="I161" si="703">"1"&amp;$K$3&amp;G161</f>
        <v>10000000</v>
      </c>
      <c r="J161" t="str">
        <f t="shared" ref="J161" si="704">"00"&amp;H161</f>
        <v>00001011</v>
      </c>
      <c r="K161" s="6" t="str">
        <f t="shared" ref="K161" si="705">I162&amp;J162</f>
        <v>800B</v>
      </c>
      <c r="O161">
        <f t="shared" si="595"/>
        <v>11</v>
      </c>
      <c r="P161">
        <f t="shared" si="604"/>
        <v>117</v>
      </c>
    </row>
    <row r="162" spans="1:16">
      <c r="I162" s="3" t="str">
        <f t="shared" ref="I162" si="706">BIN2HEX(I161)</f>
        <v>80</v>
      </c>
      <c r="J162" s="3" t="str">
        <f t="shared" ref="J162" si="707">BIN2HEX(J161,2)</f>
        <v>0B</v>
      </c>
      <c r="K162" s="6" t="str">
        <f t="shared" ref="K162" si="708">I162&amp;J162</f>
        <v>800B</v>
      </c>
      <c r="O162" t="str">
        <f t="shared" si="595"/>
        <v/>
      </c>
      <c r="P162" t="str">
        <f t="shared" si="604"/>
        <v/>
      </c>
    </row>
    <row r="163" spans="1:16">
      <c r="A163" t="s">
        <v>89</v>
      </c>
      <c r="B163">
        <v>7458.62</v>
      </c>
      <c r="C163">
        <f t="shared" si="511"/>
        <v>10</v>
      </c>
      <c r="D163" s="1" t="str">
        <f t="shared" si="512"/>
        <v>A</v>
      </c>
      <c r="E163" t="str">
        <f t="shared" ref="E163" si="709">DEC2BIN(MOD(QUOTIENT(C163,256^1),256),8)&amp;DEC2BIN(MOD(QUOTIENT(C163,256^0),256),8)</f>
        <v>0000000000001010</v>
      </c>
      <c r="F163" t="str">
        <f t="shared" si="514"/>
        <v>0000001010</v>
      </c>
      <c r="G163" t="str">
        <f t="shared" si="515"/>
        <v>0000</v>
      </c>
      <c r="H163" t="str">
        <f t="shared" ref="H163" si="710">RIGHT(F163,6)</f>
        <v>001010</v>
      </c>
      <c r="I163" t="str">
        <f t="shared" ref="I163" si="711">"1"&amp;$K$3&amp;G163</f>
        <v>10000000</v>
      </c>
      <c r="J163" t="str">
        <f t="shared" ref="J163" si="712">"00"&amp;H163</f>
        <v>00001010</v>
      </c>
      <c r="K163" s="6" t="str">
        <f t="shared" ref="K163" si="713">I164&amp;J164</f>
        <v>800A</v>
      </c>
      <c r="O163">
        <f t="shared" si="595"/>
        <v>10</v>
      </c>
      <c r="P163">
        <f t="shared" si="604"/>
        <v>118</v>
      </c>
    </row>
    <row r="164" spans="1:16">
      <c r="I164" s="3" t="str">
        <f t="shared" ref="I164" si="714">BIN2HEX(I163)</f>
        <v>80</v>
      </c>
      <c r="J164" s="3" t="str">
        <f t="shared" ref="J164" si="715">BIN2HEX(J163,2)</f>
        <v>0A</v>
      </c>
      <c r="K164" s="6" t="str">
        <f t="shared" ref="K164" si="716">I164&amp;J164</f>
        <v>800A</v>
      </c>
      <c r="O164" t="str">
        <f t="shared" si="595"/>
        <v/>
      </c>
      <c r="P164" t="str">
        <f t="shared" si="604"/>
        <v/>
      </c>
    </row>
    <row r="165" spans="1:16">
      <c r="A165" t="s">
        <v>90</v>
      </c>
      <c r="B165">
        <v>7902.13</v>
      </c>
      <c r="C165">
        <f t="shared" si="511"/>
        <v>9</v>
      </c>
      <c r="D165" s="1" t="str">
        <f t="shared" si="512"/>
        <v>9</v>
      </c>
      <c r="E165" t="str">
        <f t="shared" ref="E165" si="717">DEC2BIN(MOD(QUOTIENT(C165,256^1),256),8)&amp;DEC2BIN(MOD(QUOTIENT(C165,256^0),256),8)</f>
        <v>0000000000001001</v>
      </c>
      <c r="F165" t="str">
        <f t="shared" si="514"/>
        <v>0000001001</v>
      </c>
      <c r="G165" t="str">
        <f t="shared" si="515"/>
        <v>0000</v>
      </c>
      <c r="H165" t="str">
        <f t="shared" ref="H165" si="718">RIGHT(F165,6)</f>
        <v>001001</v>
      </c>
      <c r="I165" t="str">
        <f t="shared" ref="I165" si="719">"1"&amp;$K$3&amp;G165</f>
        <v>10000000</v>
      </c>
      <c r="J165" t="str">
        <f t="shared" ref="J165" si="720">"00"&amp;H165</f>
        <v>00001001</v>
      </c>
      <c r="K165" s="6" t="str">
        <f t="shared" ref="K165" si="721">I166&amp;J166</f>
        <v>8009</v>
      </c>
      <c r="O165">
        <f t="shared" si="595"/>
        <v>9</v>
      </c>
      <c r="P165">
        <f t="shared" si="604"/>
        <v>119</v>
      </c>
    </row>
    <row r="166" spans="1:16">
      <c r="I166" s="3" t="str">
        <f t="shared" ref="I166" si="722">BIN2HEX(I165)</f>
        <v>80</v>
      </c>
      <c r="J166" s="3" t="str">
        <f t="shared" ref="J166" si="723">BIN2HEX(J165,2)</f>
        <v>09</v>
      </c>
      <c r="K166" s="6" t="str">
        <f t="shared" ref="K166" si="724">I166&amp;J166</f>
        <v>8009</v>
      </c>
      <c r="O166" t="str">
        <f t="shared" si="595"/>
        <v/>
      </c>
      <c r="P166" t="str">
        <f t="shared" si="604"/>
        <v/>
      </c>
    </row>
    <row r="167" spans="1:16">
      <c r="D167" s="1"/>
    </row>
    <row r="169" spans="1:16">
      <c r="D169" s="1"/>
    </row>
    <row r="171" spans="1:16">
      <c r="D171" s="1"/>
    </row>
    <row r="173" spans="1:16">
      <c r="D173" s="1"/>
    </row>
    <row r="175" spans="1:16">
      <c r="D175" s="1"/>
    </row>
    <row r="177" spans="4:4">
      <c r="D177" s="1"/>
    </row>
    <row r="179" spans="4:4">
      <c r="D179" s="1"/>
    </row>
    <row r="181" spans="4:4">
      <c r="D181" s="1"/>
    </row>
    <row r="183" spans="4:4">
      <c r="D183" s="1"/>
    </row>
    <row r="185" spans="4:4">
      <c r="D185" s="1"/>
    </row>
    <row r="187" spans="4:4">
      <c r="D187" s="1"/>
    </row>
    <row r="189" spans="4:4">
      <c r="D189" s="1"/>
    </row>
    <row r="191" spans="4:4">
      <c r="D191" s="1"/>
    </row>
    <row r="193" spans="4:4">
      <c r="D193" s="1"/>
    </row>
    <row r="195" spans="4:4">
      <c r="D195" s="1"/>
    </row>
    <row r="197" spans="4:4">
      <c r="D197" s="1"/>
    </row>
    <row r="199" spans="4:4">
      <c r="D199" s="1"/>
    </row>
    <row r="201" spans="4:4">
      <c r="D201" s="1"/>
    </row>
    <row r="203" spans="4:4">
      <c r="D203" s="1"/>
    </row>
    <row r="205" spans="4:4">
      <c r="D205" s="1"/>
    </row>
    <row r="207" spans="4:4">
      <c r="D207" s="1"/>
    </row>
    <row r="209" spans="4:4">
      <c r="D209" s="1"/>
    </row>
    <row r="211" spans="4:4">
      <c r="D211" s="1"/>
    </row>
    <row r="213" spans="4:4">
      <c r="D213" s="1"/>
    </row>
    <row r="215" spans="4:4">
      <c r="D215" s="1"/>
    </row>
    <row r="217" spans="4:4">
      <c r="D217" s="1"/>
    </row>
    <row r="219" spans="4:4">
      <c r="D219" s="1"/>
    </row>
    <row r="221" spans="4:4">
      <c r="D221" s="1"/>
    </row>
    <row r="223" spans="4:4">
      <c r="D223" s="1"/>
    </row>
    <row r="225" spans="4:4">
      <c r="D225" s="1"/>
    </row>
    <row r="227" spans="4:4">
      <c r="D227" s="1"/>
    </row>
    <row r="229" spans="4:4">
      <c r="D229" s="1"/>
    </row>
    <row r="231" spans="4:4">
      <c r="D231" s="1"/>
    </row>
    <row r="233" spans="4:4">
      <c r="D233" s="1"/>
    </row>
    <row r="235" spans="4:4">
      <c r="D235" s="1"/>
    </row>
    <row r="237" spans="4:4">
      <c r="D237" s="1"/>
    </row>
    <row r="239" spans="4:4">
      <c r="D239" s="1"/>
    </row>
    <row r="241" spans="4:4">
      <c r="D241" s="1"/>
    </row>
    <row r="243" spans="4:4">
      <c r="D243" s="1"/>
    </row>
    <row r="245" spans="4:4">
      <c r="D245" s="1"/>
    </row>
    <row r="247" spans="4:4">
      <c r="D247" s="1"/>
    </row>
    <row r="249" spans="4:4">
      <c r="D249" s="1"/>
    </row>
    <row r="251" spans="4:4">
      <c r="D251" s="1"/>
    </row>
    <row r="253" spans="4:4">
      <c r="D253" s="1"/>
    </row>
    <row r="255" spans="4:4">
      <c r="D255" s="1"/>
    </row>
    <row r="257" spans="4:4">
      <c r="D257" s="1"/>
    </row>
    <row r="259" spans="4:4">
      <c r="D259" s="1"/>
    </row>
    <row r="261" spans="4:4">
      <c r="D261" s="1"/>
    </row>
    <row r="263" spans="4:4">
      <c r="D263" s="1"/>
    </row>
    <row r="265" spans="4:4">
      <c r="D265" s="1"/>
    </row>
    <row r="267" spans="4:4">
      <c r="D267" s="1"/>
    </row>
    <row r="269" spans="4:4">
      <c r="D269" s="1"/>
    </row>
    <row r="271" spans="4:4">
      <c r="D271" s="1"/>
    </row>
    <row r="273" spans="4:4">
      <c r="D273" s="1"/>
    </row>
    <row r="275" spans="4:4">
      <c r="D275" s="1"/>
    </row>
    <row r="277" spans="4:4">
      <c r="D277" s="1"/>
    </row>
    <row r="279" spans="4:4">
      <c r="D279" s="1"/>
    </row>
    <row r="281" spans="4:4">
      <c r="D281" s="1"/>
    </row>
    <row r="283" spans="4:4">
      <c r="D283" s="1"/>
    </row>
    <row r="285" spans="4:4">
      <c r="D285" s="1"/>
    </row>
    <row r="287" spans="4:4">
      <c r="D287" s="1"/>
    </row>
    <row r="289" spans="4:4">
      <c r="D289" s="1"/>
    </row>
    <row r="291" spans="4:4">
      <c r="D291" s="1"/>
    </row>
    <row r="293" spans="4:4">
      <c r="D293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G147"/>
  <sheetViews>
    <sheetView zoomScale="90" zoomScaleNormal="90" workbookViewId="0">
      <selection activeCell="J15" sqref="J15"/>
    </sheetView>
  </sheetViews>
  <sheetFormatPr defaultRowHeight="15"/>
  <cols>
    <col min="3" max="3" width="10.28515625" bestFit="1" customWidth="1"/>
    <col min="7" max="7" width="57.28515625" customWidth="1"/>
  </cols>
  <sheetData>
    <row r="5" spans="1:7">
      <c r="A5" t="str">
        <f>"n"&amp;Φύλλο1!A5</f>
        <v>nD2E2</v>
      </c>
      <c r="B5" t="s">
        <v>92</v>
      </c>
      <c r="C5" t="str">
        <f>Φύλλο1!K5</f>
        <v>8F2C</v>
      </c>
      <c r="D5" t="s">
        <v>93</v>
      </c>
      <c r="E5">
        <v>0</v>
      </c>
      <c r="F5" t="str">
        <f>Φύλλο1!A5</f>
        <v>D2E2</v>
      </c>
      <c r="G5" t="str">
        <f>IF( A5&lt;&gt;"n",A5&amp; "        "&amp;B5&amp;"        "&amp;C5&amp;"          "&amp;D5&amp;"        "&amp;E5&amp;"       "&amp;F5,"")</f>
        <v>nD2E2        DW        8F2C          ;        0       D2E2</v>
      </c>
    </row>
    <row r="6" spans="1:7">
      <c r="A6" t="str">
        <f>"n"&amp;Φύλλο1!A6</f>
        <v>n</v>
      </c>
      <c r="B6" t="s">
        <v>92</v>
      </c>
      <c r="C6" t="str">
        <f>Φύλλο1!K6</f>
        <v>8F2C</v>
      </c>
      <c r="D6" t="s">
        <v>93</v>
      </c>
      <c r="E6">
        <v>1</v>
      </c>
      <c r="F6">
        <f>Φύλλο1!A6</f>
        <v>0</v>
      </c>
      <c r="G6" t="str">
        <f t="shared" ref="G6:G69" si="0">IF( A6&lt;&gt;"n",A6&amp; "        "&amp;B6&amp;"        "&amp;C6&amp;"          "&amp;D6&amp;"        "&amp;E6&amp;"       "&amp;F6,"")</f>
        <v/>
      </c>
    </row>
    <row r="7" spans="1:7">
      <c r="A7" t="str">
        <f>"n"&amp;Φύλλο1!A7</f>
        <v>nE2</v>
      </c>
      <c r="B7" t="s">
        <v>92</v>
      </c>
      <c r="C7" t="str">
        <f>Φύλλο1!K7</f>
        <v>8E34</v>
      </c>
      <c r="D7" t="s">
        <v>93</v>
      </c>
      <c r="E7">
        <v>2</v>
      </c>
      <c r="F7" t="str">
        <f>Φύλλο1!A7</f>
        <v>E2</v>
      </c>
      <c r="G7" t="str">
        <f t="shared" si="0"/>
        <v>nE2        DW        8E34          ;        2       E2</v>
      </c>
    </row>
    <row r="8" spans="1:7">
      <c r="A8" t="str">
        <f>"n"&amp;Φύλλο1!A8</f>
        <v>n</v>
      </c>
      <c r="B8" t="s">
        <v>92</v>
      </c>
      <c r="C8" t="str">
        <f>Φύλλο1!K8</f>
        <v>8E34</v>
      </c>
      <c r="D8" t="s">
        <v>93</v>
      </c>
      <c r="E8">
        <v>3</v>
      </c>
      <c r="F8">
        <f>Φύλλο1!A8</f>
        <v>0</v>
      </c>
      <c r="G8" t="str">
        <f t="shared" si="0"/>
        <v/>
      </c>
    </row>
    <row r="9" spans="1:7">
      <c r="A9" t="str">
        <f>"n"&amp;Φύλλο1!A9</f>
        <v>nF2</v>
      </c>
      <c r="B9" t="s">
        <v>92</v>
      </c>
      <c r="C9" t="str">
        <f>Φύλλο1!K9</f>
        <v>8D3E</v>
      </c>
      <c r="D9" t="s">
        <v>93</v>
      </c>
      <c r="E9">
        <v>4</v>
      </c>
      <c r="F9" t="str">
        <f>Φύλλο1!A9</f>
        <v>F2</v>
      </c>
      <c r="G9" t="str">
        <f t="shared" si="0"/>
        <v>nF2        DW        8D3E          ;        4       F2</v>
      </c>
    </row>
    <row r="10" spans="1:7">
      <c r="A10" t="str">
        <f>"n"&amp;Φύλλο1!A10</f>
        <v>n</v>
      </c>
      <c r="B10" t="s">
        <v>92</v>
      </c>
      <c r="C10" t="str">
        <f>Φύλλο1!K10</f>
        <v>8D3E</v>
      </c>
      <c r="D10" t="s">
        <v>93</v>
      </c>
      <c r="E10">
        <v>5</v>
      </c>
      <c r="F10">
        <f>Φύλλο1!A10</f>
        <v>0</v>
      </c>
      <c r="G10" t="str">
        <f t="shared" si="0"/>
        <v/>
      </c>
    </row>
    <row r="11" spans="1:7">
      <c r="A11" t="str">
        <f>"n"&amp;Φύλλο1!A11</f>
        <v>nF2G2</v>
      </c>
      <c r="B11" t="s">
        <v>92</v>
      </c>
      <c r="C11" t="str">
        <f>Φύλλο1!K11</f>
        <v>8D0C</v>
      </c>
      <c r="D11" t="s">
        <v>93</v>
      </c>
      <c r="E11">
        <v>6</v>
      </c>
      <c r="F11" t="str">
        <f>Φύλλο1!A11</f>
        <v>F2G2</v>
      </c>
      <c r="G11" t="str">
        <f t="shared" si="0"/>
        <v>nF2G2        DW        8D0C          ;        6       F2G2</v>
      </c>
    </row>
    <row r="12" spans="1:7">
      <c r="A12" t="str">
        <f>"n"&amp;Φύλλο1!A12</f>
        <v>n</v>
      </c>
      <c r="B12" t="s">
        <v>92</v>
      </c>
      <c r="C12" t="str">
        <f>Φύλλο1!K12</f>
        <v>8D0C</v>
      </c>
      <c r="D12" t="s">
        <v>93</v>
      </c>
      <c r="E12">
        <v>7</v>
      </c>
      <c r="F12">
        <f>Φύλλο1!A12</f>
        <v>0</v>
      </c>
      <c r="G12" t="str">
        <f t="shared" si="0"/>
        <v/>
      </c>
    </row>
    <row r="13" spans="1:7">
      <c r="A13" t="str">
        <f>"n"&amp;Φύλλο1!A13</f>
        <v>nG2</v>
      </c>
      <c r="B13" t="s">
        <v>92</v>
      </c>
      <c r="C13" t="str">
        <f>Φύλλο1!K13</f>
        <v>8C1D</v>
      </c>
      <c r="D13" t="s">
        <v>93</v>
      </c>
      <c r="E13">
        <v>8</v>
      </c>
      <c r="F13" t="str">
        <f>Φύλλο1!A13</f>
        <v>G2</v>
      </c>
      <c r="G13" t="str">
        <f t="shared" si="0"/>
        <v>nG2        DW        8C1D          ;        8       G2</v>
      </c>
    </row>
    <row r="14" spans="1:7">
      <c r="A14" t="str">
        <f>"n"&amp;Φύλλο1!A14</f>
        <v>n</v>
      </c>
      <c r="B14" t="s">
        <v>92</v>
      </c>
      <c r="C14" t="str">
        <f>Φύλλο1!K14</f>
        <v>8C1D</v>
      </c>
      <c r="D14" t="s">
        <v>93</v>
      </c>
      <c r="E14">
        <v>9</v>
      </c>
      <c r="F14">
        <f>Φύλλο1!A14</f>
        <v>0</v>
      </c>
      <c r="G14" t="str">
        <f t="shared" si="0"/>
        <v/>
      </c>
    </row>
    <row r="15" spans="1:7">
      <c r="A15" t="str">
        <f>"n"&amp;Φύλλο1!A15</f>
        <v>nG2A2</v>
      </c>
      <c r="B15" t="s">
        <v>92</v>
      </c>
      <c r="C15" t="str">
        <f>Φύλλο1!K15</f>
        <v>8B30</v>
      </c>
      <c r="D15" t="s">
        <v>93</v>
      </c>
      <c r="E15">
        <v>10</v>
      </c>
      <c r="F15" t="str">
        <f>Φύλλο1!A15</f>
        <v>G2A2</v>
      </c>
      <c r="G15" t="str">
        <f t="shared" si="0"/>
        <v>nG2A2        DW        8B30          ;        10       G2A2</v>
      </c>
    </row>
    <row r="16" spans="1:7">
      <c r="A16" t="str">
        <f>"n"&amp;Φύλλο1!A16</f>
        <v>n</v>
      </c>
      <c r="B16" t="s">
        <v>92</v>
      </c>
      <c r="C16" t="str">
        <f>Φύλλο1!K16</f>
        <v>8B30</v>
      </c>
      <c r="D16" t="s">
        <v>93</v>
      </c>
      <c r="E16">
        <v>11</v>
      </c>
      <c r="F16">
        <f>Φύλλο1!A16</f>
        <v>0</v>
      </c>
      <c r="G16" t="str">
        <f t="shared" si="0"/>
        <v/>
      </c>
    </row>
    <row r="17" spans="1:7">
      <c r="A17" t="str">
        <f>"n"&amp;Φύλλο1!A17</f>
        <v>nA2</v>
      </c>
      <c r="B17" t="s">
        <v>92</v>
      </c>
      <c r="C17" t="str">
        <f>Φύλλο1!K17</f>
        <v>8B06</v>
      </c>
      <c r="D17" t="s">
        <v>93</v>
      </c>
      <c r="E17">
        <v>12</v>
      </c>
      <c r="F17" t="str">
        <f>Φύλλο1!A17</f>
        <v>A2</v>
      </c>
      <c r="G17" t="str">
        <f t="shared" si="0"/>
        <v>nA2        DW        8B06          ;        12       A2</v>
      </c>
    </row>
    <row r="18" spans="1:7">
      <c r="A18" t="str">
        <f>"n"&amp;Φύλλο1!A18</f>
        <v>n</v>
      </c>
      <c r="B18" t="s">
        <v>92</v>
      </c>
      <c r="C18" t="str">
        <f>Φύλλο1!K18</f>
        <v>8B06</v>
      </c>
      <c r="D18" t="s">
        <v>93</v>
      </c>
      <c r="E18">
        <v>13</v>
      </c>
      <c r="F18">
        <f>Φύλλο1!A18</f>
        <v>0</v>
      </c>
      <c r="G18" t="str">
        <f t="shared" si="0"/>
        <v/>
      </c>
    </row>
    <row r="19" spans="1:7">
      <c r="A19" t="str">
        <f>"n"&amp;Φύλλο1!A19</f>
        <v>nA2B2</v>
      </c>
      <c r="B19" t="s">
        <v>92</v>
      </c>
      <c r="C19" t="str">
        <f>Φύλλο1!K19</f>
        <v>8A1E</v>
      </c>
      <c r="D19" t="s">
        <v>93</v>
      </c>
      <c r="E19">
        <v>14</v>
      </c>
      <c r="F19" t="str">
        <f>Φύλλο1!A19</f>
        <v>A2B2</v>
      </c>
      <c r="G19" t="str">
        <f t="shared" si="0"/>
        <v>nA2B2        DW        8A1E          ;        14       A2B2</v>
      </c>
    </row>
    <row r="20" spans="1:7">
      <c r="A20" t="str">
        <f>"n"&amp;Φύλλο1!A20</f>
        <v>n</v>
      </c>
      <c r="B20" t="s">
        <v>92</v>
      </c>
      <c r="C20" t="str">
        <f>Φύλλο1!K20</f>
        <v>8A1E</v>
      </c>
      <c r="D20" t="s">
        <v>93</v>
      </c>
      <c r="E20">
        <v>15</v>
      </c>
      <c r="F20">
        <f>Φύλλο1!A20</f>
        <v>0</v>
      </c>
      <c r="G20" t="str">
        <f t="shared" si="0"/>
        <v/>
      </c>
    </row>
    <row r="21" spans="1:7">
      <c r="A21" t="str">
        <f>"n"&amp;Φύλλο1!A21</f>
        <v>nB2</v>
      </c>
      <c r="B21" t="s">
        <v>92</v>
      </c>
      <c r="C21" t="str">
        <f>Φύλλο1!K21</f>
        <v>8938</v>
      </c>
      <c r="D21" t="s">
        <v>93</v>
      </c>
      <c r="E21">
        <v>16</v>
      </c>
      <c r="F21" t="str">
        <f>Φύλλο1!A21</f>
        <v>B2</v>
      </c>
      <c r="G21" t="str">
        <f t="shared" si="0"/>
        <v>nB2        DW        8938          ;        16       B2</v>
      </c>
    </row>
    <row r="22" spans="1:7">
      <c r="A22" t="str">
        <f>"n"&amp;Φύλλο1!A22</f>
        <v>n</v>
      </c>
      <c r="B22" t="s">
        <v>92</v>
      </c>
      <c r="C22" t="str">
        <f>Φύλλο1!K22</f>
        <v>8938</v>
      </c>
      <c r="D22" t="s">
        <v>93</v>
      </c>
      <c r="E22">
        <v>17</v>
      </c>
      <c r="F22">
        <f>Φύλλο1!A22</f>
        <v>0</v>
      </c>
      <c r="G22" t="str">
        <f t="shared" si="0"/>
        <v/>
      </c>
    </row>
    <row r="23" spans="1:7">
      <c r="A23" t="str">
        <f>"n"&amp;Φύλλο1!A23</f>
        <v>nC3</v>
      </c>
      <c r="B23" t="s">
        <v>92</v>
      </c>
      <c r="C23" t="str">
        <f>Φύλλο1!K23</f>
        <v>8915</v>
      </c>
      <c r="D23" t="s">
        <v>93</v>
      </c>
      <c r="E23">
        <v>18</v>
      </c>
      <c r="F23" t="str">
        <f>Φύλλο1!A23</f>
        <v>C3</v>
      </c>
      <c r="G23" t="str">
        <f t="shared" si="0"/>
        <v>nC3        DW        8915          ;        18       C3</v>
      </c>
    </row>
    <row r="24" spans="1:7">
      <c r="A24" t="str">
        <f>"n"&amp;Φύλλο1!A24</f>
        <v>n</v>
      </c>
      <c r="B24" t="s">
        <v>92</v>
      </c>
      <c r="C24" t="str">
        <f>Φύλλο1!K24</f>
        <v>8915</v>
      </c>
      <c r="D24" t="s">
        <v>93</v>
      </c>
      <c r="E24">
        <v>19</v>
      </c>
      <c r="F24">
        <f>Φύλλο1!A24</f>
        <v>0</v>
      </c>
      <c r="G24" t="str">
        <f t="shared" si="0"/>
        <v/>
      </c>
    </row>
    <row r="25" spans="1:7">
      <c r="A25" t="str">
        <f>"n"&amp;Φύλλο1!A25</f>
        <v>nC3D3</v>
      </c>
      <c r="B25" t="s">
        <v>92</v>
      </c>
      <c r="C25" t="str">
        <f>Φύλλο1!K25</f>
        <v>8833</v>
      </c>
      <c r="D25" t="s">
        <v>93</v>
      </c>
      <c r="E25">
        <v>20</v>
      </c>
      <c r="F25" t="str">
        <f>Φύλλο1!A25</f>
        <v>C3D3</v>
      </c>
      <c r="G25" t="str">
        <f t="shared" si="0"/>
        <v>nC3D3        DW        8833          ;        20       C3D3</v>
      </c>
    </row>
    <row r="26" spans="1:7">
      <c r="A26" t="str">
        <f>"n"&amp;Φύλλο1!A26</f>
        <v>n</v>
      </c>
      <c r="B26" t="s">
        <v>92</v>
      </c>
      <c r="C26" t="str">
        <f>Φύλλο1!K26</f>
        <v>8833</v>
      </c>
      <c r="D26" t="s">
        <v>93</v>
      </c>
      <c r="E26">
        <v>21</v>
      </c>
      <c r="F26">
        <f>Φύλλο1!A26</f>
        <v>0</v>
      </c>
      <c r="G26" t="str">
        <f t="shared" si="0"/>
        <v/>
      </c>
    </row>
    <row r="27" spans="1:7">
      <c r="A27" t="str">
        <f>"n"&amp;Φύλλο1!A27</f>
        <v>nD3</v>
      </c>
      <c r="B27" t="s">
        <v>92</v>
      </c>
      <c r="C27" t="str">
        <f>Φύλλο1!K27</f>
        <v>8814</v>
      </c>
      <c r="D27" t="s">
        <v>93</v>
      </c>
      <c r="E27">
        <v>22</v>
      </c>
      <c r="F27" t="str">
        <f>Φύλλο1!A27</f>
        <v>D3</v>
      </c>
      <c r="G27" t="str">
        <f t="shared" si="0"/>
        <v>nD3        DW        8814          ;        22       D3</v>
      </c>
    </row>
    <row r="28" spans="1:7">
      <c r="A28" t="str">
        <f>"n"&amp;Φύλλο1!A28</f>
        <v>n</v>
      </c>
      <c r="B28" t="s">
        <v>92</v>
      </c>
      <c r="C28" t="str">
        <f>Φύλλο1!K28</f>
        <v>8814</v>
      </c>
      <c r="D28" t="s">
        <v>93</v>
      </c>
      <c r="E28">
        <v>23</v>
      </c>
      <c r="F28">
        <f>Φύλλο1!A28</f>
        <v>0</v>
      </c>
      <c r="G28" t="str">
        <f t="shared" si="0"/>
        <v/>
      </c>
    </row>
    <row r="29" spans="1:7">
      <c r="A29" t="str">
        <f>"n"&amp;Φύλλο1!A29</f>
        <v>nD3E3</v>
      </c>
      <c r="B29" t="s">
        <v>92</v>
      </c>
      <c r="C29" t="str">
        <f>Φύλλο1!K29</f>
        <v>8736</v>
      </c>
      <c r="D29" t="s">
        <v>93</v>
      </c>
      <c r="E29">
        <v>24</v>
      </c>
      <c r="F29" t="str">
        <f>Φύλλο1!A29</f>
        <v>D3E3</v>
      </c>
      <c r="G29" t="str">
        <f t="shared" si="0"/>
        <v>nD3E3        DW        8736          ;        24       D3E3</v>
      </c>
    </row>
    <row r="30" spans="1:7">
      <c r="A30" t="str">
        <f>"n"&amp;Φύλλο1!A30</f>
        <v>n</v>
      </c>
      <c r="B30" t="s">
        <v>92</v>
      </c>
      <c r="C30" t="str">
        <f>Φύλλο1!K30</f>
        <v>8736</v>
      </c>
      <c r="D30" t="s">
        <v>93</v>
      </c>
      <c r="E30">
        <v>25</v>
      </c>
      <c r="F30">
        <f>Φύλλο1!A30</f>
        <v>0</v>
      </c>
      <c r="G30" t="str">
        <f t="shared" si="0"/>
        <v/>
      </c>
    </row>
    <row r="31" spans="1:7">
      <c r="A31" t="str">
        <f>"n"&amp;Φύλλο1!A31</f>
        <v>nE3</v>
      </c>
      <c r="B31" t="s">
        <v>92</v>
      </c>
      <c r="C31" t="str">
        <f>Φύλλο1!K31</f>
        <v>871A</v>
      </c>
      <c r="D31" t="s">
        <v>93</v>
      </c>
      <c r="E31">
        <v>26</v>
      </c>
      <c r="F31" t="str">
        <f>Φύλλο1!A31</f>
        <v>E3</v>
      </c>
      <c r="G31" t="str">
        <f t="shared" si="0"/>
        <v>nE3        DW        871A          ;        26       E3</v>
      </c>
    </row>
    <row r="32" spans="1:7">
      <c r="A32" t="str">
        <f>"n"&amp;Φύλλο1!A32</f>
        <v>n</v>
      </c>
      <c r="B32" t="s">
        <v>92</v>
      </c>
      <c r="C32" t="str">
        <f>Φύλλο1!K32</f>
        <v>871A</v>
      </c>
      <c r="D32" t="s">
        <v>93</v>
      </c>
      <c r="E32">
        <v>27</v>
      </c>
      <c r="F32">
        <f>Φύλλο1!A32</f>
        <v>0</v>
      </c>
      <c r="G32" t="str">
        <f t="shared" si="0"/>
        <v/>
      </c>
    </row>
    <row r="33" spans="1:7">
      <c r="A33" t="str">
        <f>"n"&amp;Φύλλο1!A33</f>
        <v>nF3</v>
      </c>
      <c r="B33" t="s">
        <v>92</v>
      </c>
      <c r="C33" t="str">
        <f>Φύλλο1!K33</f>
        <v>863F</v>
      </c>
      <c r="D33" t="s">
        <v>93</v>
      </c>
      <c r="E33">
        <v>28</v>
      </c>
      <c r="F33" t="str">
        <f>Φύλλο1!A33</f>
        <v>F3</v>
      </c>
      <c r="G33" t="str">
        <f t="shared" si="0"/>
        <v>nF3        DW        863F          ;        28       F3</v>
      </c>
    </row>
    <row r="34" spans="1:7">
      <c r="A34" t="str">
        <f>"n"&amp;Φύλλο1!A34</f>
        <v>n</v>
      </c>
      <c r="B34" t="s">
        <v>92</v>
      </c>
      <c r="C34" t="str">
        <f>Φύλλο1!K34</f>
        <v>863F</v>
      </c>
      <c r="D34" t="s">
        <v>93</v>
      </c>
      <c r="E34">
        <v>29</v>
      </c>
      <c r="F34">
        <f>Φύλλο1!A34</f>
        <v>0</v>
      </c>
      <c r="G34" t="str">
        <f t="shared" si="0"/>
        <v/>
      </c>
    </row>
    <row r="35" spans="1:7">
      <c r="A35" t="str">
        <f>"n"&amp;Φύλλο1!A35</f>
        <v>nF3G3</v>
      </c>
      <c r="B35" t="s">
        <v>92</v>
      </c>
      <c r="C35" t="str">
        <f>Φύλλο1!K35</f>
        <v>8626</v>
      </c>
      <c r="D35" t="s">
        <v>93</v>
      </c>
      <c r="E35">
        <v>30</v>
      </c>
      <c r="F35" t="str">
        <f>Φύλλο1!A35</f>
        <v>F3G3</v>
      </c>
      <c r="G35" t="str">
        <f t="shared" si="0"/>
        <v>nF3G3        DW        8626          ;        30       F3G3</v>
      </c>
    </row>
    <row r="36" spans="1:7">
      <c r="A36" t="str">
        <f>"n"&amp;Φύλλο1!A36</f>
        <v>n</v>
      </c>
      <c r="B36" t="s">
        <v>92</v>
      </c>
      <c r="C36" t="str">
        <f>Φύλλο1!K36</f>
        <v>8626</v>
      </c>
      <c r="D36" t="s">
        <v>93</v>
      </c>
      <c r="E36">
        <v>31</v>
      </c>
      <c r="F36">
        <f>Φύλλο1!A36</f>
        <v>0</v>
      </c>
      <c r="G36" t="str">
        <f t="shared" si="0"/>
        <v/>
      </c>
    </row>
    <row r="37" spans="1:7">
      <c r="A37" t="str">
        <f>"n"&amp;Φύλλο1!A37</f>
        <v>nG3</v>
      </c>
      <c r="B37" t="s">
        <v>92</v>
      </c>
      <c r="C37" t="str">
        <f>Φύλλο1!K37</f>
        <v>860E</v>
      </c>
      <c r="D37" t="s">
        <v>93</v>
      </c>
      <c r="E37">
        <v>32</v>
      </c>
      <c r="F37" t="str">
        <f>Φύλλο1!A37</f>
        <v>G3</v>
      </c>
      <c r="G37" t="str">
        <f t="shared" si="0"/>
        <v>nG3        DW        860E          ;        32       G3</v>
      </c>
    </row>
    <row r="38" spans="1:7">
      <c r="A38" t="str">
        <f>"n"&amp;Φύλλο1!A38</f>
        <v>n</v>
      </c>
      <c r="B38" t="s">
        <v>92</v>
      </c>
      <c r="C38" t="str">
        <f>Φύλλο1!K38</f>
        <v>860E</v>
      </c>
      <c r="D38" t="s">
        <v>93</v>
      </c>
      <c r="E38">
        <v>33</v>
      </c>
      <c r="F38">
        <f>Φύλλο1!A38</f>
        <v>0</v>
      </c>
      <c r="G38" t="str">
        <f t="shared" si="0"/>
        <v/>
      </c>
    </row>
    <row r="39" spans="1:7">
      <c r="A39" t="str">
        <f>"n"&amp;Φύλλο1!A39</f>
        <v>nG3A3</v>
      </c>
      <c r="B39" t="s">
        <v>92</v>
      </c>
      <c r="C39" t="str">
        <f>Φύλλο1!K39</f>
        <v>8538</v>
      </c>
      <c r="D39" t="s">
        <v>93</v>
      </c>
      <c r="E39">
        <v>34</v>
      </c>
      <c r="F39" t="str">
        <f>Φύλλο1!A39</f>
        <v>G3A3</v>
      </c>
      <c r="G39" t="str">
        <f t="shared" si="0"/>
        <v>nG3A3        DW        8538          ;        34       G3A3</v>
      </c>
    </row>
    <row r="40" spans="1:7">
      <c r="A40" t="str">
        <f>"n"&amp;Φύλλο1!A40</f>
        <v>n</v>
      </c>
      <c r="B40" t="s">
        <v>92</v>
      </c>
      <c r="C40" t="str">
        <f>Φύλλο1!K40</f>
        <v>8538</v>
      </c>
      <c r="D40" t="s">
        <v>93</v>
      </c>
      <c r="E40">
        <v>35</v>
      </c>
      <c r="F40">
        <f>Φύλλο1!A40</f>
        <v>0</v>
      </c>
      <c r="G40" t="str">
        <f t="shared" si="0"/>
        <v/>
      </c>
    </row>
    <row r="41" spans="1:7">
      <c r="A41" t="str">
        <f>"n"&amp;Φύλλο1!A41</f>
        <v>nA3</v>
      </c>
      <c r="B41" t="s">
        <v>92</v>
      </c>
      <c r="C41" t="str">
        <f>Φύλλο1!K41</f>
        <v>8523</v>
      </c>
      <c r="D41" t="s">
        <v>93</v>
      </c>
      <c r="E41">
        <v>36</v>
      </c>
      <c r="F41" t="str">
        <f>Φύλλο1!A41</f>
        <v>A3</v>
      </c>
      <c r="G41" t="str">
        <f t="shared" si="0"/>
        <v>nA3        DW        8523          ;        36       A3</v>
      </c>
    </row>
    <row r="42" spans="1:7">
      <c r="A42" t="str">
        <f>"n"&amp;Φύλλο1!A42</f>
        <v>n</v>
      </c>
      <c r="B42" t="s">
        <v>92</v>
      </c>
      <c r="C42" t="str">
        <f>Φύλλο1!K42</f>
        <v>8523</v>
      </c>
      <c r="D42" t="s">
        <v>93</v>
      </c>
      <c r="E42">
        <v>37</v>
      </c>
      <c r="F42">
        <f>Φύλλο1!A42</f>
        <v>0</v>
      </c>
      <c r="G42" t="str">
        <f t="shared" si="0"/>
        <v/>
      </c>
    </row>
    <row r="43" spans="1:7">
      <c r="A43" t="str">
        <f>"n"&amp;Φύλλο1!A43</f>
        <v>nA3B3</v>
      </c>
      <c r="B43" t="s">
        <v>92</v>
      </c>
      <c r="C43" t="str">
        <f>Φύλλο1!K43</f>
        <v>850F</v>
      </c>
      <c r="D43" t="s">
        <v>93</v>
      </c>
      <c r="E43">
        <v>38</v>
      </c>
      <c r="F43" t="str">
        <f>Φύλλο1!A43</f>
        <v>A3B3</v>
      </c>
      <c r="G43" t="str">
        <f t="shared" si="0"/>
        <v>nA3B3        DW        850F          ;        38       A3B3</v>
      </c>
    </row>
    <row r="44" spans="1:7">
      <c r="A44" t="str">
        <f>"n"&amp;Φύλλο1!A44</f>
        <v>n</v>
      </c>
      <c r="B44" t="s">
        <v>92</v>
      </c>
      <c r="C44" t="str">
        <f>Φύλλο1!K44</f>
        <v>850F</v>
      </c>
      <c r="D44" t="s">
        <v>93</v>
      </c>
      <c r="E44">
        <v>39</v>
      </c>
      <c r="F44">
        <f>Φύλλο1!A44</f>
        <v>0</v>
      </c>
      <c r="G44" t="str">
        <f t="shared" si="0"/>
        <v/>
      </c>
    </row>
    <row r="45" spans="1:7">
      <c r="A45" t="str">
        <f>"n"&amp;Φύλλο1!A45</f>
        <v>nB3</v>
      </c>
      <c r="B45" t="s">
        <v>92</v>
      </c>
      <c r="C45" t="str">
        <f>Φύλλο1!K45</f>
        <v>843C</v>
      </c>
      <c r="D45" t="s">
        <v>93</v>
      </c>
      <c r="E45">
        <v>40</v>
      </c>
      <c r="F45" t="str">
        <f>Φύλλο1!A45</f>
        <v>B3</v>
      </c>
      <c r="G45" t="str">
        <f t="shared" si="0"/>
        <v>nB3        DW        843C          ;        40       B3</v>
      </c>
    </row>
    <row r="46" spans="1:7">
      <c r="A46" t="str">
        <f>"n"&amp;Φύλλο1!A46</f>
        <v>n</v>
      </c>
      <c r="B46" t="s">
        <v>92</v>
      </c>
      <c r="C46" t="str">
        <f>Φύλλο1!K46</f>
        <v>843C</v>
      </c>
      <c r="D46" t="s">
        <v>93</v>
      </c>
      <c r="E46">
        <v>41</v>
      </c>
      <c r="F46">
        <f>Φύλλο1!A46</f>
        <v>0</v>
      </c>
      <c r="G46" t="str">
        <f t="shared" si="0"/>
        <v/>
      </c>
    </row>
    <row r="47" spans="1:7">
      <c r="A47" t="str">
        <f>"n"&amp;Φύλλο1!A47</f>
        <v>nC4</v>
      </c>
      <c r="B47" t="s">
        <v>92</v>
      </c>
      <c r="C47" t="str">
        <f>Φύλλο1!K47</f>
        <v>842A</v>
      </c>
      <c r="D47" t="s">
        <v>93</v>
      </c>
      <c r="E47">
        <v>42</v>
      </c>
      <c r="F47" t="str">
        <f>Φύλλο1!A47</f>
        <v>C4</v>
      </c>
      <c r="G47" t="str">
        <f t="shared" si="0"/>
        <v>nC4        DW        842A          ;        42       C4</v>
      </c>
    </row>
    <row r="48" spans="1:7">
      <c r="A48" t="str">
        <f>"n"&amp;Φύλλο1!A48</f>
        <v>n</v>
      </c>
      <c r="B48" t="s">
        <v>92</v>
      </c>
      <c r="C48" t="str">
        <f>Φύλλο1!K48</f>
        <v>842A</v>
      </c>
      <c r="D48" t="s">
        <v>93</v>
      </c>
      <c r="E48">
        <v>43</v>
      </c>
      <c r="F48">
        <f>Φύλλο1!A48</f>
        <v>0</v>
      </c>
      <c r="G48" t="str">
        <f t="shared" si="0"/>
        <v/>
      </c>
    </row>
    <row r="49" spans="1:7">
      <c r="A49" t="str">
        <f>"n"&amp;Φύλλο1!A49</f>
        <v>nC4D4</v>
      </c>
      <c r="B49" t="s">
        <v>92</v>
      </c>
      <c r="C49" t="str">
        <f>Φύλλο1!K49</f>
        <v>8419</v>
      </c>
      <c r="D49" t="s">
        <v>93</v>
      </c>
      <c r="E49">
        <v>44</v>
      </c>
      <c r="F49" t="str">
        <f>Φύλλο1!A49</f>
        <v>C4D4</v>
      </c>
      <c r="G49" t="str">
        <f t="shared" si="0"/>
        <v>nC4D4        DW        8419          ;        44       C4D4</v>
      </c>
    </row>
    <row r="50" spans="1:7">
      <c r="A50" t="str">
        <f>"n"&amp;Φύλλο1!A50</f>
        <v>n</v>
      </c>
      <c r="B50" t="s">
        <v>92</v>
      </c>
      <c r="C50" t="str">
        <f>Φύλλο1!K50</f>
        <v>8419</v>
      </c>
      <c r="D50" t="s">
        <v>93</v>
      </c>
      <c r="E50">
        <v>45</v>
      </c>
      <c r="F50">
        <f>Φύλλο1!A50</f>
        <v>0</v>
      </c>
      <c r="G50" t="str">
        <f t="shared" si="0"/>
        <v/>
      </c>
    </row>
    <row r="51" spans="1:7">
      <c r="A51" t="str">
        <f>"n"&amp;Φύλλο1!A51</f>
        <v>nD4</v>
      </c>
      <c r="B51" t="s">
        <v>92</v>
      </c>
      <c r="C51" t="str">
        <f>Φύλλο1!K51</f>
        <v>840A</v>
      </c>
      <c r="D51" t="s">
        <v>93</v>
      </c>
      <c r="E51">
        <v>46</v>
      </c>
      <c r="F51" t="str">
        <f>Φύλλο1!A51</f>
        <v>D4</v>
      </c>
      <c r="G51" t="str">
        <f t="shared" si="0"/>
        <v>nD4        DW        840A          ;        46       D4</v>
      </c>
    </row>
    <row r="52" spans="1:7">
      <c r="A52" t="str">
        <f>"n"&amp;Φύλλο1!A52</f>
        <v>n</v>
      </c>
      <c r="B52" t="s">
        <v>92</v>
      </c>
      <c r="C52" t="str">
        <f>Φύλλο1!K52</f>
        <v>840A</v>
      </c>
      <c r="D52" t="s">
        <v>93</v>
      </c>
      <c r="E52">
        <v>47</v>
      </c>
      <c r="F52">
        <f>Φύλλο1!A52</f>
        <v>0</v>
      </c>
      <c r="G52" t="str">
        <f t="shared" si="0"/>
        <v/>
      </c>
    </row>
    <row r="53" spans="1:7">
      <c r="A53" t="str">
        <f>"n"&amp;Φύλλο1!A53</f>
        <v>nD4E4</v>
      </c>
      <c r="B53" t="s">
        <v>92</v>
      </c>
      <c r="C53" t="str">
        <f>Φύλλο1!K53</f>
        <v>833B</v>
      </c>
      <c r="D53" t="s">
        <v>93</v>
      </c>
      <c r="E53">
        <v>48</v>
      </c>
      <c r="F53" t="str">
        <f>Φύλλο1!A53</f>
        <v>D4E4</v>
      </c>
      <c r="G53" t="str">
        <f t="shared" si="0"/>
        <v>nD4E4        DW        833B          ;        48       D4E4</v>
      </c>
    </row>
    <row r="54" spans="1:7">
      <c r="A54" t="str">
        <f>"n"&amp;Φύλλο1!A54</f>
        <v>n</v>
      </c>
      <c r="B54" t="s">
        <v>92</v>
      </c>
      <c r="C54" t="str">
        <f>Φύλλο1!K54</f>
        <v>833B</v>
      </c>
      <c r="D54" t="s">
        <v>93</v>
      </c>
      <c r="E54">
        <v>49</v>
      </c>
      <c r="F54">
        <f>Φύλλο1!A54</f>
        <v>0</v>
      </c>
      <c r="G54" t="str">
        <f t="shared" si="0"/>
        <v/>
      </c>
    </row>
    <row r="55" spans="1:7">
      <c r="A55" t="str">
        <f>"n"&amp;Φύλλο1!A55</f>
        <v>nE4</v>
      </c>
      <c r="B55" t="s">
        <v>92</v>
      </c>
      <c r="C55" t="str">
        <f>Φύλλο1!K55</f>
        <v>832D</v>
      </c>
      <c r="D55" t="s">
        <v>93</v>
      </c>
      <c r="E55">
        <v>50</v>
      </c>
      <c r="F55" t="str">
        <f>Φύλλο1!A55</f>
        <v>E4</v>
      </c>
      <c r="G55" t="str">
        <f t="shared" si="0"/>
        <v>nE4        DW        832D          ;        50       E4</v>
      </c>
    </row>
    <row r="56" spans="1:7">
      <c r="A56" t="str">
        <f>"n"&amp;Φύλλο1!A56</f>
        <v>n</v>
      </c>
      <c r="B56" t="s">
        <v>92</v>
      </c>
      <c r="C56" t="str">
        <f>Φύλλο1!K56</f>
        <v>832D</v>
      </c>
      <c r="D56" t="s">
        <v>93</v>
      </c>
      <c r="E56">
        <v>51</v>
      </c>
      <c r="F56">
        <f>Φύλλο1!A56</f>
        <v>0</v>
      </c>
      <c r="G56" t="str">
        <f t="shared" si="0"/>
        <v/>
      </c>
    </row>
    <row r="57" spans="1:7">
      <c r="A57" t="str">
        <f>"n"&amp;Φύλλο1!A57</f>
        <v>nF4</v>
      </c>
      <c r="B57" t="s">
        <v>92</v>
      </c>
      <c r="C57" t="str">
        <f>Φύλλο1!K57</f>
        <v>831F</v>
      </c>
      <c r="D57" t="s">
        <v>93</v>
      </c>
      <c r="E57">
        <v>52</v>
      </c>
      <c r="F57" t="str">
        <f>Φύλλο1!A57</f>
        <v>F4</v>
      </c>
      <c r="G57" t="str">
        <f t="shared" si="0"/>
        <v>nF4        DW        831F          ;        52       F4</v>
      </c>
    </row>
    <row r="58" spans="1:7">
      <c r="A58" t="str">
        <f>"n"&amp;Φύλλο1!A58</f>
        <v>n</v>
      </c>
      <c r="B58" t="s">
        <v>92</v>
      </c>
      <c r="C58" t="str">
        <f>Φύλλο1!K58</f>
        <v>831F</v>
      </c>
      <c r="D58" t="s">
        <v>93</v>
      </c>
      <c r="E58">
        <v>53</v>
      </c>
      <c r="F58">
        <f>Φύλλο1!A58</f>
        <v>0</v>
      </c>
      <c r="G58" t="str">
        <f t="shared" si="0"/>
        <v/>
      </c>
    </row>
    <row r="59" spans="1:7">
      <c r="A59" t="str">
        <f>"n"&amp;Φύλλο1!A59</f>
        <v>nF4G4</v>
      </c>
      <c r="B59" t="s">
        <v>92</v>
      </c>
      <c r="C59" t="str">
        <f>Φύλλο1!K59</f>
        <v>8313</v>
      </c>
      <c r="D59" t="s">
        <v>93</v>
      </c>
      <c r="E59">
        <v>54</v>
      </c>
      <c r="F59" t="str">
        <f>Φύλλο1!A59</f>
        <v>F4G4</v>
      </c>
      <c r="G59" t="str">
        <f t="shared" si="0"/>
        <v>nF4G4        DW        8313          ;        54       F4G4</v>
      </c>
    </row>
    <row r="60" spans="1:7">
      <c r="A60" t="str">
        <f>"n"&amp;Φύλλο1!A60</f>
        <v>n</v>
      </c>
      <c r="B60" t="s">
        <v>92</v>
      </c>
      <c r="C60" t="str">
        <f>Φύλλο1!K60</f>
        <v>8313</v>
      </c>
      <c r="D60" t="s">
        <v>93</v>
      </c>
      <c r="E60">
        <v>55</v>
      </c>
      <c r="F60">
        <f>Φύλλο1!A60</f>
        <v>0</v>
      </c>
      <c r="G60" t="str">
        <f t="shared" si="0"/>
        <v/>
      </c>
    </row>
    <row r="61" spans="1:7">
      <c r="A61" t="str">
        <f>"n"&amp;Φύλλο1!A61</f>
        <v>nG4</v>
      </c>
      <c r="B61" t="s">
        <v>92</v>
      </c>
      <c r="C61" t="str">
        <f>Φύλλο1!K61</f>
        <v>8307</v>
      </c>
      <c r="D61" t="s">
        <v>93</v>
      </c>
      <c r="E61">
        <v>56</v>
      </c>
      <c r="F61" t="str">
        <f>Φύλλο1!A61</f>
        <v>G4</v>
      </c>
      <c r="G61" t="str">
        <f t="shared" si="0"/>
        <v>nG4        DW        8307          ;        56       G4</v>
      </c>
    </row>
    <row r="62" spans="1:7">
      <c r="A62" t="str">
        <f>"n"&amp;Φύλλο1!A62</f>
        <v>n</v>
      </c>
      <c r="B62" t="s">
        <v>92</v>
      </c>
      <c r="C62" t="str">
        <f>Φύλλο1!K62</f>
        <v>8307</v>
      </c>
      <c r="D62" t="s">
        <v>93</v>
      </c>
      <c r="E62">
        <v>57</v>
      </c>
      <c r="F62">
        <f>Φύλλο1!A62</f>
        <v>0</v>
      </c>
      <c r="G62" t="str">
        <f t="shared" si="0"/>
        <v/>
      </c>
    </row>
    <row r="63" spans="1:7">
      <c r="A63" t="str">
        <f>"n"&amp;Φύλλο1!A63</f>
        <v>nG4A4</v>
      </c>
      <c r="B63" t="s">
        <v>92</v>
      </c>
      <c r="C63" t="str">
        <f>Φύλλο1!K63</f>
        <v>823C</v>
      </c>
      <c r="D63" t="s">
        <v>93</v>
      </c>
      <c r="E63">
        <v>58</v>
      </c>
      <c r="F63" t="str">
        <f>Φύλλο1!A63</f>
        <v>G4A4</v>
      </c>
      <c r="G63" t="str">
        <f t="shared" si="0"/>
        <v>nG4A4        DW        823C          ;        58       G4A4</v>
      </c>
    </row>
    <row r="64" spans="1:7">
      <c r="A64" t="str">
        <f>"n"&amp;Φύλλο1!A64</f>
        <v>n</v>
      </c>
      <c r="B64" t="s">
        <v>92</v>
      </c>
      <c r="C64" t="str">
        <f>Φύλλο1!K64</f>
        <v>823C</v>
      </c>
      <c r="D64" t="s">
        <v>93</v>
      </c>
      <c r="E64">
        <v>59</v>
      </c>
      <c r="F64">
        <f>Φύλλο1!A64</f>
        <v>0</v>
      </c>
      <c r="G64" t="str">
        <f t="shared" si="0"/>
        <v/>
      </c>
    </row>
    <row r="65" spans="1:7">
      <c r="A65" t="str">
        <f>"n"&amp;Φύλλο1!A65</f>
        <v>nA4</v>
      </c>
      <c r="B65" t="s">
        <v>92</v>
      </c>
      <c r="C65" t="str">
        <f>Φύλλο1!K65</f>
        <v>8231</v>
      </c>
      <c r="D65" t="s">
        <v>93</v>
      </c>
      <c r="E65">
        <v>60</v>
      </c>
      <c r="F65" t="str">
        <f>Φύλλο1!A65</f>
        <v>A4</v>
      </c>
      <c r="G65" t="str">
        <f t="shared" si="0"/>
        <v>nA4        DW        8231          ;        60       A4</v>
      </c>
    </row>
    <row r="66" spans="1:7">
      <c r="A66" t="str">
        <f>"n"&amp;Φύλλο1!A66</f>
        <v>n</v>
      </c>
      <c r="B66" t="s">
        <v>92</v>
      </c>
      <c r="C66" t="str">
        <f>Φύλλο1!K66</f>
        <v>8231</v>
      </c>
      <c r="D66" t="s">
        <v>93</v>
      </c>
      <c r="E66">
        <v>61</v>
      </c>
      <c r="F66">
        <f>Φύλλο1!A66</f>
        <v>0</v>
      </c>
      <c r="G66" t="str">
        <f t="shared" si="0"/>
        <v/>
      </c>
    </row>
    <row r="67" spans="1:7">
      <c r="A67" t="str">
        <f>"n"&amp;Φύλλο1!A67</f>
        <v>nA4B4</v>
      </c>
      <c r="B67" t="s">
        <v>92</v>
      </c>
      <c r="C67" t="str">
        <f>Φύλλο1!K67</f>
        <v>8227</v>
      </c>
      <c r="D67" t="s">
        <v>93</v>
      </c>
      <c r="E67">
        <v>62</v>
      </c>
      <c r="F67" t="str">
        <f>Φύλλο1!A67</f>
        <v>A4B4</v>
      </c>
      <c r="G67" t="str">
        <f t="shared" si="0"/>
        <v>nA4B4        DW        8227          ;        62       A4B4</v>
      </c>
    </row>
    <row r="68" spans="1:7">
      <c r="A68" t="str">
        <f>"n"&amp;Φύλλο1!A68</f>
        <v>n</v>
      </c>
      <c r="B68" t="s">
        <v>92</v>
      </c>
      <c r="C68" t="str">
        <f>Φύλλο1!K68</f>
        <v>8227</v>
      </c>
      <c r="D68" t="s">
        <v>93</v>
      </c>
      <c r="E68">
        <v>63</v>
      </c>
      <c r="F68">
        <f>Φύλλο1!A68</f>
        <v>0</v>
      </c>
      <c r="G68" t="str">
        <f t="shared" si="0"/>
        <v/>
      </c>
    </row>
    <row r="69" spans="1:7">
      <c r="A69" t="str">
        <f>"n"&amp;Φύλλο1!A69</f>
        <v>nB4</v>
      </c>
      <c r="B69" t="s">
        <v>92</v>
      </c>
      <c r="C69" t="str">
        <f>Φύλλο1!K69</f>
        <v>821E</v>
      </c>
      <c r="D69" t="s">
        <v>93</v>
      </c>
      <c r="E69">
        <v>64</v>
      </c>
      <c r="F69" t="str">
        <f>Φύλλο1!A69</f>
        <v>B4</v>
      </c>
      <c r="G69" t="str">
        <f t="shared" si="0"/>
        <v>nB4        DW        821E          ;        64       B4</v>
      </c>
    </row>
    <row r="70" spans="1:7">
      <c r="A70" t="str">
        <f>"n"&amp;Φύλλο1!A70</f>
        <v>n</v>
      </c>
      <c r="B70" t="s">
        <v>92</v>
      </c>
      <c r="C70" t="str">
        <f>Φύλλο1!K70</f>
        <v>821E</v>
      </c>
      <c r="D70" t="s">
        <v>93</v>
      </c>
      <c r="E70">
        <v>65</v>
      </c>
      <c r="F70">
        <f>Φύλλο1!A70</f>
        <v>0</v>
      </c>
      <c r="G70" t="str">
        <f t="shared" ref="G70:G133" si="1">IF( A70&lt;&gt;"n",A70&amp; "        "&amp;B70&amp;"        "&amp;C70&amp;"          "&amp;D70&amp;"        "&amp;E70&amp;"       "&amp;F70,"")</f>
        <v/>
      </c>
    </row>
    <row r="71" spans="1:7">
      <c r="A71" t="str">
        <f>"n"&amp;Φύλλο1!A71</f>
        <v>nC5</v>
      </c>
      <c r="B71" t="s">
        <v>92</v>
      </c>
      <c r="C71" t="str">
        <f>Φύλλο1!K71</f>
        <v>8215</v>
      </c>
      <c r="D71" t="s">
        <v>93</v>
      </c>
      <c r="E71">
        <v>66</v>
      </c>
      <c r="F71" t="str">
        <f>Φύλλο1!A71</f>
        <v>C5</v>
      </c>
      <c r="G71" t="str">
        <f t="shared" si="1"/>
        <v>nC5        DW        8215          ;        66       C5</v>
      </c>
    </row>
    <row r="72" spans="1:7">
      <c r="A72" t="str">
        <f>"n"&amp;Φύλλο1!A72</f>
        <v>n</v>
      </c>
      <c r="B72" t="s">
        <v>92</v>
      </c>
      <c r="C72" t="str">
        <f>Φύλλο1!K72</f>
        <v>8215</v>
      </c>
      <c r="D72" t="s">
        <v>93</v>
      </c>
      <c r="E72">
        <v>67</v>
      </c>
      <c r="F72">
        <f>Φύλλο1!A72</f>
        <v>0</v>
      </c>
      <c r="G72" t="str">
        <f t="shared" si="1"/>
        <v/>
      </c>
    </row>
    <row r="73" spans="1:7">
      <c r="A73" t="str">
        <f>"n"&amp;Φύλλο1!A73</f>
        <v>nC5D5</v>
      </c>
      <c r="B73" t="s">
        <v>92</v>
      </c>
      <c r="C73" t="str">
        <f>Φύλλο1!K73</f>
        <v>820C</v>
      </c>
      <c r="D73" t="s">
        <v>93</v>
      </c>
      <c r="E73">
        <v>68</v>
      </c>
      <c r="F73" t="str">
        <f>Φύλλο1!A73</f>
        <v>C5D5</v>
      </c>
      <c r="G73" t="str">
        <f t="shared" si="1"/>
        <v>nC5D5        DW        820C          ;        68       C5D5</v>
      </c>
    </row>
    <row r="74" spans="1:7">
      <c r="A74" t="str">
        <f>"n"&amp;Φύλλο1!A74</f>
        <v>n</v>
      </c>
      <c r="B74" t="s">
        <v>92</v>
      </c>
      <c r="C74" t="str">
        <f>Φύλλο1!K74</f>
        <v>820C</v>
      </c>
      <c r="D74" t="s">
        <v>93</v>
      </c>
      <c r="E74">
        <v>69</v>
      </c>
      <c r="F74">
        <f>Φύλλο1!A74</f>
        <v>0</v>
      </c>
      <c r="G74" t="str">
        <f t="shared" si="1"/>
        <v/>
      </c>
    </row>
    <row r="75" spans="1:7">
      <c r="A75" t="str">
        <f>"n"&amp;Φύλλο1!A75</f>
        <v>nD5</v>
      </c>
      <c r="B75" t="s">
        <v>92</v>
      </c>
      <c r="C75" t="str">
        <f>Φύλλο1!K75</f>
        <v>8205</v>
      </c>
      <c r="D75" t="s">
        <v>93</v>
      </c>
      <c r="E75">
        <v>70</v>
      </c>
      <c r="F75" t="str">
        <f>Φύλλο1!A75</f>
        <v>D5</v>
      </c>
      <c r="G75" t="str">
        <f t="shared" si="1"/>
        <v>nD5        DW        8205          ;        70       D5</v>
      </c>
    </row>
    <row r="76" spans="1:7">
      <c r="A76" t="str">
        <f>"n"&amp;Φύλλο1!A76</f>
        <v>n</v>
      </c>
      <c r="B76" t="s">
        <v>92</v>
      </c>
      <c r="C76" t="str">
        <f>Φύλλο1!K76</f>
        <v>8205</v>
      </c>
      <c r="D76" t="s">
        <v>93</v>
      </c>
      <c r="E76">
        <v>71</v>
      </c>
      <c r="F76">
        <f>Φύλλο1!A76</f>
        <v>0</v>
      </c>
      <c r="G76" t="str">
        <f t="shared" si="1"/>
        <v/>
      </c>
    </row>
    <row r="77" spans="1:7">
      <c r="A77" t="str">
        <f>"n"&amp;Φύλλο1!A77</f>
        <v>nD5E5</v>
      </c>
      <c r="B77" t="s">
        <v>92</v>
      </c>
      <c r="C77" t="str">
        <f>Φύλλο1!K77</f>
        <v>813D</v>
      </c>
      <c r="D77" t="s">
        <v>93</v>
      </c>
      <c r="E77">
        <v>72</v>
      </c>
      <c r="F77" t="str">
        <f>Φύλλο1!A77</f>
        <v>D5E5</v>
      </c>
      <c r="G77" t="str">
        <f t="shared" si="1"/>
        <v>nD5E5        DW        813D          ;        72       D5E5</v>
      </c>
    </row>
    <row r="78" spans="1:7">
      <c r="A78" t="str">
        <f>"n"&amp;Φύλλο1!A78</f>
        <v>n</v>
      </c>
      <c r="B78" t="s">
        <v>92</v>
      </c>
      <c r="C78" t="str">
        <f>Φύλλο1!K78</f>
        <v>813D</v>
      </c>
      <c r="D78" t="s">
        <v>93</v>
      </c>
      <c r="E78">
        <v>73</v>
      </c>
      <c r="F78">
        <f>Φύλλο1!A78</f>
        <v>0</v>
      </c>
      <c r="G78" t="str">
        <f t="shared" si="1"/>
        <v/>
      </c>
    </row>
    <row r="79" spans="1:7">
      <c r="A79" t="str">
        <f>"n"&amp;Φύλλο1!A79</f>
        <v>nE5</v>
      </c>
      <c r="B79" t="s">
        <v>92</v>
      </c>
      <c r="C79" t="str">
        <f>Φύλλο1!K79</f>
        <v>8136</v>
      </c>
      <c r="D79" t="s">
        <v>93</v>
      </c>
      <c r="E79">
        <v>74</v>
      </c>
      <c r="F79" t="str">
        <f>Φύλλο1!A79</f>
        <v>E5</v>
      </c>
      <c r="G79" t="str">
        <f t="shared" si="1"/>
        <v>nE5        DW        8136          ;        74       E5</v>
      </c>
    </row>
    <row r="80" spans="1:7">
      <c r="A80" t="str">
        <f>"n"&amp;Φύλλο1!A80</f>
        <v>n</v>
      </c>
      <c r="B80" t="s">
        <v>92</v>
      </c>
      <c r="C80" t="str">
        <f>Φύλλο1!K80</f>
        <v>8136</v>
      </c>
      <c r="D80" t="s">
        <v>93</v>
      </c>
      <c r="E80">
        <v>75</v>
      </c>
      <c r="F80">
        <f>Φύλλο1!A80</f>
        <v>0</v>
      </c>
      <c r="G80" t="str">
        <f t="shared" si="1"/>
        <v/>
      </c>
    </row>
    <row r="81" spans="1:7">
      <c r="A81" t="str">
        <f>"n"&amp;Φύλλο1!A81</f>
        <v>nF5</v>
      </c>
      <c r="B81" t="s">
        <v>92</v>
      </c>
      <c r="C81" t="str">
        <f>Φύλλο1!K81</f>
        <v>812F</v>
      </c>
      <c r="D81" t="s">
        <v>93</v>
      </c>
      <c r="E81">
        <v>76</v>
      </c>
      <c r="F81" t="str">
        <f>Φύλλο1!A81</f>
        <v>F5</v>
      </c>
      <c r="G81" t="str">
        <f t="shared" si="1"/>
        <v>nF5        DW        812F          ;        76       F5</v>
      </c>
    </row>
    <row r="82" spans="1:7">
      <c r="A82" t="str">
        <f>"n"&amp;Φύλλο1!A82</f>
        <v>n</v>
      </c>
      <c r="B82" t="s">
        <v>92</v>
      </c>
      <c r="C82" t="str">
        <f>Φύλλο1!K82</f>
        <v>812F</v>
      </c>
      <c r="D82" t="s">
        <v>93</v>
      </c>
      <c r="E82">
        <v>77</v>
      </c>
      <c r="F82">
        <f>Φύλλο1!A82</f>
        <v>0</v>
      </c>
      <c r="G82" t="str">
        <f t="shared" si="1"/>
        <v/>
      </c>
    </row>
    <row r="83" spans="1:7">
      <c r="A83" t="str">
        <f>"n"&amp;Φύλλο1!A83</f>
        <v>nF5G5</v>
      </c>
      <c r="B83" t="s">
        <v>92</v>
      </c>
      <c r="C83" t="str">
        <f>Φύλλο1!K83</f>
        <v>8129</v>
      </c>
      <c r="D83" t="s">
        <v>93</v>
      </c>
      <c r="E83">
        <v>78</v>
      </c>
      <c r="F83" t="str">
        <f>Φύλλο1!A83</f>
        <v>F5G5</v>
      </c>
      <c r="G83" t="str">
        <f t="shared" si="1"/>
        <v>nF5G5        DW        8129          ;        78       F5G5</v>
      </c>
    </row>
    <row r="84" spans="1:7">
      <c r="A84" t="str">
        <f>"n"&amp;Φύλλο1!A84</f>
        <v>n</v>
      </c>
      <c r="B84" t="s">
        <v>92</v>
      </c>
      <c r="C84" t="str">
        <f>Φύλλο1!K84</f>
        <v>8129</v>
      </c>
      <c r="D84" t="s">
        <v>93</v>
      </c>
      <c r="E84">
        <v>79</v>
      </c>
      <c r="F84">
        <f>Φύλλο1!A84</f>
        <v>0</v>
      </c>
      <c r="G84" t="str">
        <f t="shared" si="1"/>
        <v/>
      </c>
    </row>
    <row r="85" spans="1:7">
      <c r="A85" t="str">
        <f>"n"&amp;Φύλλο1!A85</f>
        <v>nG5</v>
      </c>
      <c r="B85" t="s">
        <v>92</v>
      </c>
      <c r="C85" t="str">
        <f>Φύλλο1!K85</f>
        <v>8123</v>
      </c>
      <c r="D85" t="s">
        <v>93</v>
      </c>
      <c r="E85">
        <v>80</v>
      </c>
      <c r="F85" t="str">
        <f>Φύλλο1!A85</f>
        <v>G5</v>
      </c>
      <c r="G85" t="str">
        <f t="shared" si="1"/>
        <v>nG5        DW        8123          ;        80       G5</v>
      </c>
    </row>
    <row r="86" spans="1:7">
      <c r="A86" t="str">
        <f>"n"&amp;Φύλλο1!A86</f>
        <v>n</v>
      </c>
      <c r="B86" t="s">
        <v>92</v>
      </c>
      <c r="C86" t="str">
        <f>Φύλλο1!K86</f>
        <v>8123</v>
      </c>
      <c r="D86" t="s">
        <v>93</v>
      </c>
      <c r="E86">
        <v>81</v>
      </c>
      <c r="F86">
        <f>Φύλλο1!A86</f>
        <v>0</v>
      </c>
      <c r="G86" t="str">
        <f t="shared" si="1"/>
        <v/>
      </c>
    </row>
    <row r="87" spans="1:7">
      <c r="A87" t="str">
        <f>"n"&amp;Φύλλο1!A87</f>
        <v>nG5A5</v>
      </c>
      <c r="B87" t="s">
        <v>92</v>
      </c>
      <c r="C87" t="str">
        <f>Φύλλο1!K87</f>
        <v>811E</v>
      </c>
      <c r="D87" t="s">
        <v>93</v>
      </c>
      <c r="E87">
        <v>82</v>
      </c>
      <c r="F87" t="str">
        <f>Φύλλο1!A87</f>
        <v>G5A5</v>
      </c>
      <c r="G87" t="str">
        <f t="shared" si="1"/>
        <v>nG5A5        DW        811E          ;        82       G5A5</v>
      </c>
    </row>
    <row r="88" spans="1:7">
      <c r="A88" t="str">
        <f>"n"&amp;Φύλλο1!A88</f>
        <v>n</v>
      </c>
      <c r="B88" t="s">
        <v>92</v>
      </c>
      <c r="C88" t="str">
        <f>Φύλλο1!K88</f>
        <v>811E</v>
      </c>
      <c r="D88" t="s">
        <v>93</v>
      </c>
      <c r="E88">
        <v>83</v>
      </c>
      <c r="F88">
        <f>Φύλλο1!A88</f>
        <v>0</v>
      </c>
      <c r="G88" t="str">
        <f t="shared" si="1"/>
        <v/>
      </c>
    </row>
    <row r="89" spans="1:7">
      <c r="A89" t="str">
        <f>"n"&amp;Φύλλο1!A89</f>
        <v>nA5</v>
      </c>
      <c r="B89" t="s">
        <v>92</v>
      </c>
      <c r="C89" t="str">
        <f>Φύλλο1!K89</f>
        <v>8118</v>
      </c>
      <c r="D89" t="s">
        <v>93</v>
      </c>
      <c r="E89">
        <v>84</v>
      </c>
      <c r="F89" t="str">
        <f>Φύλλο1!A89</f>
        <v>A5</v>
      </c>
      <c r="G89" t="str">
        <f t="shared" si="1"/>
        <v>nA5        DW        8118          ;        84       A5</v>
      </c>
    </row>
    <row r="90" spans="1:7">
      <c r="A90" t="str">
        <f>"n"&amp;Φύλλο1!A90</f>
        <v>n</v>
      </c>
      <c r="B90" t="s">
        <v>92</v>
      </c>
      <c r="C90" t="str">
        <f>Φύλλο1!K90</f>
        <v>8118</v>
      </c>
      <c r="D90" t="s">
        <v>93</v>
      </c>
      <c r="E90">
        <v>85</v>
      </c>
      <c r="F90">
        <f>Φύλλο1!A90</f>
        <v>0</v>
      </c>
      <c r="G90" t="str">
        <f t="shared" si="1"/>
        <v/>
      </c>
    </row>
    <row r="91" spans="1:7">
      <c r="A91" t="str">
        <f>"n"&amp;Φύλλο1!A91</f>
        <v>nA5B5</v>
      </c>
      <c r="B91" t="s">
        <v>92</v>
      </c>
      <c r="C91" t="str">
        <f>Φύλλο1!K91</f>
        <v>8113</v>
      </c>
      <c r="D91" t="s">
        <v>93</v>
      </c>
      <c r="E91">
        <v>86</v>
      </c>
      <c r="F91" t="str">
        <f>Φύλλο1!A91</f>
        <v>A5B5</v>
      </c>
      <c r="G91" t="str">
        <f t="shared" si="1"/>
        <v>nA5B5        DW        8113          ;        86       A5B5</v>
      </c>
    </row>
    <row r="92" spans="1:7">
      <c r="A92" t="str">
        <f>"n"&amp;Φύλλο1!A92</f>
        <v>n</v>
      </c>
      <c r="B92" t="s">
        <v>92</v>
      </c>
      <c r="C92" t="str">
        <f>Φύλλο1!K92</f>
        <v>8113</v>
      </c>
      <c r="D92" t="s">
        <v>93</v>
      </c>
      <c r="E92">
        <v>87</v>
      </c>
      <c r="F92">
        <f>Φύλλο1!A92</f>
        <v>0</v>
      </c>
      <c r="G92" t="str">
        <f t="shared" si="1"/>
        <v/>
      </c>
    </row>
    <row r="93" spans="1:7">
      <c r="A93" t="str">
        <f>"n"&amp;Φύλλο1!A93</f>
        <v>nB5</v>
      </c>
      <c r="B93" t="s">
        <v>92</v>
      </c>
      <c r="C93" t="str">
        <f>Φύλλο1!K93</f>
        <v>810F</v>
      </c>
      <c r="D93" t="s">
        <v>93</v>
      </c>
      <c r="E93">
        <v>88</v>
      </c>
      <c r="F93" t="str">
        <f>Φύλλο1!A93</f>
        <v>B5</v>
      </c>
      <c r="G93" t="str">
        <f t="shared" si="1"/>
        <v>nB5        DW        810F          ;        88       B5</v>
      </c>
    </row>
    <row r="94" spans="1:7">
      <c r="A94" t="str">
        <f>"n"&amp;Φύλλο1!A94</f>
        <v>n</v>
      </c>
      <c r="B94" t="s">
        <v>92</v>
      </c>
      <c r="C94" t="str">
        <f>Φύλλο1!K94</f>
        <v>810F</v>
      </c>
      <c r="D94" t="s">
        <v>93</v>
      </c>
      <c r="E94">
        <v>89</v>
      </c>
      <c r="F94">
        <f>Φύλλο1!A94</f>
        <v>0</v>
      </c>
      <c r="G94" t="str">
        <f t="shared" si="1"/>
        <v/>
      </c>
    </row>
    <row r="95" spans="1:7">
      <c r="A95" t="str">
        <f>"n"&amp;Φύλλο1!A95</f>
        <v>nC6</v>
      </c>
      <c r="B95" t="s">
        <v>92</v>
      </c>
      <c r="C95" t="str">
        <f>Φύλλο1!K95</f>
        <v>810A</v>
      </c>
      <c r="D95" t="s">
        <v>93</v>
      </c>
      <c r="E95">
        <v>90</v>
      </c>
      <c r="F95" t="str">
        <f>Φύλλο1!A95</f>
        <v>C6</v>
      </c>
      <c r="G95" t="str">
        <f t="shared" si="1"/>
        <v>nC6        DW        810A          ;        90       C6</v>
      </c>
    </row>
    <row r="96" spans="1:7">
      <c r="A96" t="str">
        <f>"n"&amp;Φύλλο1!A96</f>
        <v>n</v>
      </c>
      <c r="B96" t="s">
        <v>92</v>
      </c>
      <c r="C96" t="str">
        <f>Φύλλο1!K96</f>
        <v>810A</v>
      </c>
      <c r="D96" t="s">
        <v>93</v>
      </c>
      <c r="E96">
        <v>91</v>
      </c>
      <c r="F96">
        <f>Φύλλο1!A96</f>
        <v>0</v>
      </c>
      <c r="G96" t="str">
        <f t="shared" si="1"/>
        <v/>
      </c>
    </row>
    <row r="97" spans="1:7">
      <c r="A97" t="str">
        <f>"n"&amp;Φύλλο1!A97</f>
        <v>nC6D6</v>
      </c>
      <c r="B97" t="s">
        <v>92</v>
      </c>
      <c r="C97" t="str">
        <f>Φύλλο1!K97</f>
        <v>8106</v>
      </c>
      <c r="D97" t="s">
        <v>93</v>
      </c>
      <c r="E97">
        <v>92</v>
      </c>
      <c r="F97" t="str">
        <f>Φύλλο1!A97</f>
        <v>C6D6</v>
      </c>
      <c r="G97" t="str">
        <f t="shared" si="1"/>
        <v>nC6D6        DW        8106          ;        92       C6D6</v>
      </c>
    </row>
    <row r="98" spans="1:7">
      <c r="A98" t="str">
        <f>"n"&amp;Φύλλο1!A98</f>
        <v>n</v>
      </c>
      <c r="B98" t="s">
        <v>92</v>
      </c>
      <c r="C98" t="str">
        <f>Φύλλο1!K98</f>
        <v>8106</v>
      </c>
      <c r="D98" t="s">
        <v>93</v>
      </c>
      <c r="E98">
        <v>93</v>
      </c>
      <c r="F98">
        <f>Φύλλο1!A98</f>
        <v>0</v>
      </c>
      <c r="G98" t="str">
        <f t="shared" si="1"/>
        <v/>
      </c>
    </row>
    <row r="99" spans="1:7">
      <c r="A99" t="str">
        <f>"n"&amp;Φύλλο1!A99</f>
        <v>nD6</v>
      </c>
      <c r="B99" t="s">
        <v>92</v>
      </c>
      <c r="C99" t="str">
        <f>Φύλλο1!K99</f>
        <v>8102</v>
      </c>
      <c r="D99" t="s">
        <v>93</v>
      </c>
      <c r="E99">
        <v>94</v>
      </c>
      <c r="F99" t="str">
        <f>Φύλλο1!A99</f>
        <v>D6</v>
      </c>
      <c r="G99" t="str">
        <f t="shared" si="1"/>
        <v>nD6        DW        8102          ;        94       D6</v>
      </c>
    </row>
    <row r="100" spans="1:7">
      <c r="A100" t="str">
        <f>"n"&amp;Φύλλο1!A100</f>
        <v>n</v>
      </c>
      <c r="B100" t="s">
        <v>92</v>
      </c>
      <c r="C100" t="str">
        <f>Φύλλο1!K100</f>
        <v>8102</v>
      </c>
      <c r="D100" t="s">
        <v>93</v>
      </c>
      <c r="E100">
        <v>95</v>
      </c>
      <c r="F100">
        <f>Φύλλο1!A100</f>
        <v>0</v>
      </c>
      <c r="G100" t="str">
        <f t="shared" si="1"/>
        <v/>
      </c>
    </row>
    <row r="101" spans="1:7">
      <c r="A101" t="str">
        <f>"n"&amp;Φύλλο1!A101</f>
        <v>nD6E6</v>
      </c>
      <c r="B101" t="s">
        <v>92</v>
      </c>
      <c r="C101" t="str">
        <f>Φύλλο1!K101</f>
        <v>803E</v>
      </c>
      <c r="D101" t="s">
        <v>93</v>
      </c>
      <c r="E101">
        <v>96</v>
      </c>
      <c r="F101" t="str">
        <f>Φύλλο1!A101</f>
        <v>D6E6</v>
      </c>
      <c r="G101" t="str">
        <f t="shared" si="1"/>
        <v>nD6E6        DW        803E          ;        96       D6E6</v>
      </c>
    </row>
    <row r="102" spans="1:7">
      <c r="A102" t="str">
        <f>"n"&amp;Φύλλο1!A102</f>
        <v>n</v>
      </c>
      <c r="B102" t="s">
        <v>92</v>
      </c>
      <c r="C102" t="str">
        <f>Φύλλο1!K102</f>
        <v>803E</v>
      </c>
      <c r="D102" t="s">
        <v>93</v>
      </c>
      <c r="E102">
        <v>97</v>
      </c>
      <c r="F102">
        <f>Φύλλο1!A102</f>
        <v>0</v>
      </c>
      <c r="G102" t="str">
        <f t="shared" si="1"/>
        <v/>
      </c>
    </row>
    <row r="103" spans="1:7">
      <c r="A103" t="str">
        <f>"n"&amp;Φύλλο1!A103</f>
        <v>nE6</v>
      </c>
      <c r="B103" t="s">
        <v>92</v>
      </c>
      <c r="C103" t="str">
        <f>Φύλλο1!K103</f>
        <v>803B</v>
      </c>
      <c r="D103" t="s">
        <v>93</v>
      </c>
      <c r="E103">
        <v>98</v>
      </c>
      <c r="F103" t="str">
        <f>Φύλλο1!A103</f>
        <v>E6</v>
      </c>
      <c r="G103" t="str">
        <f t="shared" si="1"/>
        <v>nE6        DW        803B          ;        98       E6</v>
      </c>
    </row>
    <row r="104" spans="1:7">
      <c r="A104" t="str">
        <f>"n"&amp;Φύλλο1!A104</f>
        <v>n</v>
      </c>
      <c r="B104" t="s">
        <v>92</v>
      </c>
      <c r="C104" t="str">
        <f>Φύλλο1!K104</f>
        <v>803B</v>
      </c>
      <c r="D104" t="s">
        <v>93</v>
      </c>
      <c r="E104">
        <v>99</v>
      </c>
      <c r="F104">
        <f>Φύλλο1!A104</f>
        <v>0</v>
      </c>
      <c r="G104" t="str">
        <f t="shared" si="1"/>
        <v/>
      </c>
    </row>
    <row r="105" spans="1:7">
      <c r="A105" t="str">
        <f>"n"&amp;Φύλλο1!A105</f>
        <v>nF6</v>
      </c>
      <c r="B105" t="s">
        <v>92</v>
      </c>
      <c r="C105" t="str">
        <f>Φύλλο1!K105</f>
        <v>8037</v>
      </c>
      <c r="D105" t="s">
        <v>93</v>
      </c>
      <c r="E105">
        <v>100</v>
      </c>
      <c r="F105" t="str">
        <f>Φύλλο1!A105</f>
        <v>F6</v>
      </c>
      <c r="G105" t="str">
        <f t="shared" si="1"/>
        <v>nF6        DW        8037          ;        100       F6</v>
      </c>
    </row>
    <row r="106" spans="1:7">
      <c r="A106" t="str">
        <f>"n"&amp;Φύλλο1!A106</f>
        <v>n</v>
      </c>
      <c r="B106" t="s">
        <v>92</v>
      </c>
      <c r="C106" t="str">
        <f>Φύλλο1!K106</f>
        <v>8037</v>
      </c>
      <c r="D106" t="s">
        <v>93</v>
      </c>
      <c r="E106">
        <v>101</v>
      </c>
      <c r="F106">
        <f>Φύλλο1!A106</f>
        <v>0</v>
      </c>
      <c r="G106" t="str">
        <f t="shared" si="1"/>
        <v/>
      </c>
    </row>
    <row r="107" spans="1:7">
      <c r="A107" t="str">
        <f>"n"&amp;Φύλλο1!A107</f>
        <v>nF6G6</v>
      </c>
      <c r="B107" t="s">
        <v>92</v>
      </c>
      <c r="C107" t="str">
        <f>Φύλλο1!K107</f>
        <v>8034</v>
      </c>
      <c r="D107" t="s">
        <v>93</v>
      </c>
      <c r="E107">
        <v>102</v>
      </c>
      <c r="F107" t="str">
        <f>Φύλλο1!A107</f>
        <v>F6G6</v>
      </c>
      <c r="G107" t="str">
        <f t="shared" si="1"/>
        <v>nF6G6        DW        8034          ;        102       F6G6</v>
      </c>
    </row>
    <row r="108" spans="1:7">
      <c r="A108" t="str">
        <f>"n"&amp;Φύλλο1!A108</f>
        <v>n</v>
      </c>
      <c r="B108" t="s">
        <v>92</v>
      </c>
      <c r="C108" t="str">
        <f>Φύλλο1!K108</f>
        <v>8034</v>
      </c>
      <c r="D108" t="s">
        <v>93</v>
      </c>
      <c r="E108">
        <v>103</v>
      </c>
      <c r="F108">
        <f>Φύλλο1!A108</f>
        <v>0</v>
      </c>
      <c r="G108" t="str">
        <f t="shared" si="1"/>
        <v/>
      </c>
    </row>
    <row r="109" spans="1:7">
      <c r="A109" t="str">
        <f>"n"&amp;Φύλλο1!A109</f>
        <v>nG6</v>
      </c>
      <c r="B109" t="s">
        <v>92</v>
      </c>
      <c r="C109" t="str">
        <f>Φύλλο1!K109</f>
        <v>8031</v>
      </c>
      <c r="D109" t="s">
        <v>93</v>
      </c>
      <c r="E109">
        <v>104</v>
      </c>
      <c r="F109" t="str">
        <f>Φύλλο1!A109</f>
        <v>G6</v>
      </c>
      <c r="G109" t="str">
        <f t="shared" si="1"/>
        <v>nG6        DW        8031          ;        104       G6</v>
      </c>
    </row>
    <row r="110" spans="1:7">
      <c r="A110" t="str">
        <f>"n"&amp;Φύλλο1!A110</f>
        <v>n</v>
      </c>
      <c r="B110" t="s">
        <v>92</v>
      </c>
      <c r="C110" t="str">
        <f>Φύλλο1!K110</f>
        <v>8031</v>
      </c>
      <c r="D110" t="s">
        <v>93</v>
      </c>
      <c r="E110">
        <v>105</v>
      </c>
      <c r="F110">
        <f>Φύλλο1!A110</f>
        <v>0</v>
      </c>
      <c r="G110" t="str">
        <f t="shared" si="1"/>
        <v/>
      </c>
    </row>
    <row r="111" spans="1:7">
      <c r="A111" t="str">
        <f>"n"&amp;Φύλλο1!A111</f>
        <v>nG6A6</v>
      </c>
      <c r="B111" t="s">
        <v>92</v>
      </c>
      <c r="C111" t="str">
        <f>Φύλλο1!K111</f>
        <v>802F</v>
      </c>
      <c r="D111" t="s">
        <v>93</v>
      </c>
      <c r="E111">
        <v>106</v>
      </c>
      <c r="F111" t="str">
        <f>Φύλλο1!A111</f>
        <v>G6A6</v>
      </c>
      <c r="G111" t="str">
        <f t="shared" si="1"/>
        <v>nG6A6        DW        802F          ;        106       G6A6</v>
      </c>
    </row>
    <row r="112" spans="1:7">
      <c r="A112" t="str">
        <f>"n"&amp;Φύλλο1!A112</f>
        <v>n</v>
      </c>
      <c r="B112" t="s">
        <v>92</v>
      </c>
      <c r="C112" t="str">
        <f>Φύλλο1!K112</f>
        <v>802F</v>
      </c>
      <c r="D112" t="s">
        <v>93</v>
      </c>
      <c r="E112">
        <v>107</v>
      </c>
      <c r="F112">
        <f>Φύλλο1!A112</f>
        <v>0</v>
      </c>
      <c r="G112" t="str">
        <f t="shared" si="1"/>
        <v/>
      </c>
    </row>
    <row r="113" spans="1:7">
      <c r="A113" t="str">
        <f>"n"&amp;Φύλλο1!A113</f>
        <v>nA6</v>
      </c>
      <c r="B113" t="s">
        <v>92</v>
      </c>
      <c r="C113" t="str">
        <f>Φύλλο1!K113</f>
        <v>802C</v>
      </c>
      <c r="D113" t="s">
        <v>93</v>
      </c>
      <c r="E113">
        <v>108</v>
      </c>
      <c r="F113" t="str">
        <f>Φύλλο1!A113</f>
        <v>A6</v>
      </c>
      <c r="G113" t="str">
        <f t="shared" si="1"/>
        <v>nA6        DW        802C          ;        108       A6</v>
      </c>
    </row>
    <row r="114" spans="1:7">
      <c r="A114" t="str">
        <f>"n"&amp;Φύλλο1!A114</f>
        <v>n</v>
      </c>
      <c r="B114" t="s">
        <v>92</v>
      </c>
      <c r="C114" t="str">
        <f>Φύλλο1!K114</f>
        <v>802C</v>
      </c>
      <c r="D114" t="s">
        <v>93</v>
      </c>
      <c r="E114">
        <v>109</v>
      </c>
      <c r="F114">
        <f>Φύλλο1!A114</f>
        <v>0</v>
      </c>
      <c r="G114" t="str">
        <f t="shared" si="1"/>
        <v/>
      </c>
    </row>
    <row r="115" spans="1:7">
      <c r="A115" t="str">
        <f>"n"&amp;Φύλλο1!A115</f>
        <v>nA6B6</v>
      </c>
      <c r="B115" t="s">
        <v>92</v>
      </c>
      <c r="C115" t="str">
        <f>Φύλλο1!K115</f>
        <v>8029</v>
      </c>
      <c r="D115" t="s">
        <v>93</v>
      </c>
      <c r="E115">
        <v>110</v>
      </c>
      <c r="F115" t="str">
        <f>Φύλλο1!A115</f>
        <v>A6B6</v>
      </c>
      <c r="G115" t="str">
        <f t="shared" si="1"/>
        <v>nA6B6        DW        8029          ;        110       A6B6</v>
      </c>
    </row>
    <row r="116" spans="1:7">
      <c r="A116" t="str">
        <f>"n"&amp;Φύλλο1!A116</f>
        <v>n</v>
      </c>
      <c r="B116" t="s">
        <v>92</v>
      </c>
      <c r="C116" t="str">
        <f>Φύλλο1!K116</f>
        <v>8029</v>
      </c>
      <c r="D116" t="s">
        <v>93</v>
      </c>
      <c r="E116">
        <v>111</v>
      </c>
      <c r="F116">
        <f>Φύλλο1!A116</f>
        <v>0</v>
      </c>
      <c r="G116" t="str">
        <f t="shared" si="1"/>
        <v/>
      </c>
    </row>
    <row r="117" spans="1:7">
      <c r="A117" t="str">
        <f>"n"&amp;Φύλλο1!A117</f>
        <v>nB6</v>
      </c>
      <c r="B117" t="s">
        <v>92</v>
      </c>
      <c r="C117" t="str">
        <f>Φύλλο1!K117</f>
        <v>8027</v>
      </c>
      <c r="D117" t="s">
        <v>93</v>
      </c>
      <c r="E117">
        <v>112</v>
      </c>
      <c r="F117" t="str">
        <f>Φύλλο1!A117</f>
        <v>B6</v>
      </c>
      <c r="G117" t="str">
        <f t="shared" si="1"/>
        <v>nB6        DW        8027          ;        112       B6</v>
      </c>
    </row>
    <row r="118" spans="1:7">
      <c r="A118" t="str">
        <f>"n"&amp;Φύλλο1!A118</f>
        <v>n</v>
      </c>
      <c r="B118" t="s">
        <v>92</v>
      </c>
      <c r="C118" t="str">
        <f>Φύλλο1!K118</f>
        <v>8027</v>
      </c>
      <c r="D118" t="s">
        <v>93</v>
      </c>
      <c r="E118">
        <v>113</v>
      </c>
      <c r="F118">
        <f>Φύλλο1!A118</f>
        <v>0</v>
      </c>
      <c r="G118" t="str">
        <f t="shared" si="1"/>
        <v/>
      </c>
    </row>
    <row r="119" spans="1:7">
      <c r="A119" t="str">
        <f>"n"&amp;Φύλλο1!A119</f>
        <v>nC7</v>
      </c>
      <c r="B119" t="s">
        <v>92</v>
      </c>
      <c r="C119" t="str">
        <f>Φύλλο1!K119</f>
        <v>8025</v>
      </c>
      <c r="D119" t="s">
        <v>93</v>
      </c>
      <c r="E119">
        <v>114</v>
      </c>
      <c r="F119" t="str">
        <f>Φύλλο1!A119</f>
        <v>C7</v>
      </c>
      <c r="G119" t="str">
        <f t="shared" si="1"/>
        <v>nC7        DW        8025          ;        114       C7</v>
      </c>
    </row>
    <row r="120" spans="1:7">
      <c r="A120" t="str">
        <f>"n"&amp;Φύλλο1!A120</f>
        <v>n</v>
      </c>
      <c r="B120" t="s">
        <v>92</v>
      </c>
      <c r="C120" t="str">
        <f>Φύλλο1!K120</f>
        <v>8025</v>
      </c>
      <c r="D120" t="s">
        <v>93</v>
      </c>
      <c r="E120">
        <v>115</v>
      </c>
      <c r="F120">
        <f>Φύλλο1!A120</f>
        <v>0</v>
      </c>
      <c r="G120" t="str">
        <f t="shared" si="1"/>
        <v/>
      </c>
    </row>
    <row r="121" spans="1:7">
      <c r="A121" t="str">
        <f>"n"&amp;Φύλλο1!A121</f>
        <v>nC7D7</v>
      </c>
      <c r="B121" t="s">
        <v>92</v>
      </c>
      <c r="C121" t="str">
        <f>Φύλλο1!K121</f>
        <v>8023</v>
      </c>
      <c r="D121" t="s">
        <v>93</v>
      </c>
      <c r="E121">
        <v>116</v>
      </c>
      <c r="F121" t="str">
        <f>Φύλλο1!A121</f>
        <v>C7D7</v>
      </c>
      <c r="G121" t="str">
        <f t="shared" si="1"/>
        <v>nC7D7        DW        8023          ;        116       C7D7</v>
      </c>
    </row>
    <row r="122" spans="1:7">
      <c r="A122" t="str">
        <f>"n"&amp;Φύλλο1!A122</f>
        <v>n</v>
      </c>
      <c r="B122" t="s">
        <v>92</v>
      </c>
      <c r="C122" t="str">
        <f>Φύλλο1!K122</f>
        <v>8023</v>
      </c>
      <c r="D122" t="s">
        <v>93</v>
      </c>
      <c r="E122">
        <v>117</v>
      </c>
      <c r="F122">
        <f>Φύλλο1!A122</f>
        <v>0</v>
      </c>
      <c r="G122" t="str">
        <f t="shared" si="1"/>
        <v/>
      </c>
    </row>
    <row r="123" spans="1:7">
      <c r="A123" t="str">
        <f>"n"&amp;Φύλλο1!A123</f>
        <v>nD7</v>
      </c>
      <c r="B123" t="s">
        <v>92</v>
      </c>
      <c r="C123" t="str">
        <f>Φύλλο1!K123</f>
        <v>8021</v>
      </c>
      <c r="D123" t="s">
        <v>93</v>
      </c>
      <c r="E123">
        <v>118</v>
      </c>
      <c r="F123" t="str">
        <f>Φύλλο1!A123</f>
        <v>D7</v>
      </c>
      <c r="G123" t="str">
        <f t="shared" si="1"/>
        <v>nD7        DW        8021          ;        118       D7</v>
      </c>
    </row>
    <row r="124" spans="1:7">
      <c r="A124" t="str">
        <f>"n"&amp;Φύλλο1!A124</f>
        <v>n</v>
      </c>
      <c r="B124" t="s">
        <v>92</v>
      </c>
      <c r="C124" t="str">
        <f>Φύλλο1!K124</f>
        <v>8021</v>
      </c>
      <c r="D124" t="s">
        <v>93</v>
      </c>
      <c r="E124">
        <v>119</v>
      </c>
      <c r="F124">
        <f>Φύλλο1!A124</f>
        <v>0</v>
      </c>
      <c r="G124" t="str">
        <f t="shared" si="1"/>
        <v/>
      </c>
    </row>
    <row r="125" spans="1:7">
      <c r="A125" t="str">
        <f>"n"&amp;Φύλλο1!A125</f>
        <v>nD7E7</v>
      </c>
      <c r="B125" t="s">
        <v>92</v>
      </c>
      <c r="C125" t="str">
        <f>Φύλλο1!K125</f>
        <v>801F</v>
      </c>
      <c r="D125" t="s">
        <v>93</v>
      </c>
      <c r="E125">
        <v>120</v>
      </c>
      <c r="F125" t="str">
        <f>Φύλλο1!A125</f>
        <v>D7E7</v>
      </c>
      <c r="G125" t="str">
        <f t="shared" si="1"/>
        <v>nD7E7        DW        801F          ;        120       D7E7</v>
      </c>
    </row>
    <row r="126" spans="1:7">
      <c r="A126" t="str">
        <f>"n"&amp;Φύλλο1!A126</f>
        <v>n</v>
      </c>
      <c r="B126" t="s">
        <v>92</v>
      </c>
      <c r="C126" t="str">
        <f>Φύλλο1!K126</f>
        <v>801F</v>
      </c>
      <c r="D126" t="s">
        <v>93</v>
      </c>
      <c r="E126">
        <v>121</v>
      </c>
      <c r="F126">
        <f>Φύλλο1!A126</f>
        <v>0</v>
      </c>
      <c r="G126" t="str">
        <f t="shared" si="1"/>
        <v/>
      </c>
    </row>
    <row r="127" spans="1:7">
      <c r="A127" t="str">
        <f>"n"&amp;Φύλλο1!A127</f>
        <v>nE7</v>
      </c>
      <c r="B127" t="s">
        <v>92</v>
      </c>
      <c r="C127" t="str">
        <f>Φύλλο1!K127</f>
        <v>801D</v>
      </c>
      <c r="D127" t="s">
        <v>93</v>
      </c>
      <c r="E127">
        <v>122</v>
      </c>
      <c r="F127" t="str">
        <f>Φύλλο1!A127</f>
        <v>E7</v>
      </c>
      <c r="G127" t="str">
        <f t="shared" si="1"/>
        <v>nE7        DW        801D          ;        122       E7</v>
      </c>
    </row>
    <row r="128" spans="1:7">
      <c r="A128" t="str">
        <f>"n"&amp;Φύλλο1!A128</f>
        <v>n</v>
      </c>
      <c r="B128" t="s">
        <v>92</v>
      </c>
      <c r="C128" t="str">
        <f>Φύλλο1!K128</f>
        <v>801D</v>
      </c>
      <c r="D128" t="s">
        <v>93</v>
      </c>
      <c r="E128">
        <v>123</v>
      </c>
      <c r="F128">
        <f>Φύλλο1!A128</f>
        <v>0</v>
      </c>
      <c r="G128" t="str">
        <f t="shared" si="1"/>
        <v/>
      </c>
    </row>
    <row r="129" spans="1:7">
      <c r="A129" t="str">
        <f>"n"&amp;Φύλλο1!A129</f>
        <v>nF7</v>
      </c>
      <c r="B129" t="s">
        <v>92</v>
      </c>
      <c r="C129" t="str">
        <f>Φύλλο1!K129</f>
        <v>801B</v>
      </c>
      <c r="D129" t="s">
        <v>93</v>
      </c>
      <c r="E129">
        <v>124</v>
      </c>
      <c r="F129" t="str">
        <f>Φύλλο1!A129</f>
        <v>F7</v>
      </c>
      <c r="G129" t="str">
        <f t="shared" si="1"/>
        <v>nF7        DW        801B          ;        124       F7</v>
      </c>
    </row>
    <row r="130" spans="1:7">
      <c r="A130" t="str">
        <f>"n"&amp;Φύλλο1!A130</f>
        <v>n</v>
      </c>
      <c r="B130" t="s">
        <v>92</v>
      </c>
      <c r="C130" t="str">
        <f>Φύλλο1!K130</f>
        <v>801B</v>
      </c>
      <c r="D130" t="s">
        <v>93</v>
      </c>
      <c r="E130">
        <v>125</v>
      </c>
      <c r="F130">
        <f>Φύλλο1!A130</f>
        <v>0</v>
      </c>
      <c r="G130" t="str">
        <f t="shared" si="1"/>
        <v/>
      </c>
    </row>
    <row r="131" spans="1:7">
      <c r="A131" t="str">
        <f>"n"&amp;Φύλλο1!A131</f>
        <v>nF7G7</v>
      </c>
      <c r="B131" t="s">
        <v>92</v>
      </c>
      <c r="C131" t="str">
        <f>Φύλλο1!K131</f>
        <v>801A</v>
      </c>
      <c r="D131" t="s">
        <v>93</v>
      </c>
      <c r="E131">
        <v>126</v>
      </c>
      <c r="F131" t="str">
        <f>Φύλλο1!A131</f>
        <v>F7G7</v>
      </c>
      <c r="G131" t="str">
        <f t="shared" si="1"/>
        <v>nF7G7        DW        801A          ;        126       F7G7</v>
      </c>
    </row>
    <row r="132" spans="1:7">
      <c r="A132" t="str">
        <f>"n"&amp;Φύλλο1!A132</f>
        <v>n</v>
      </c>
      <c r="B132" t="s">
        <v>92</v>
      </c>
      <c r="C132" t="str">
        <f>Φύλλο1!K132</f>
        <v>801A</v>
      </c>
      <c r="D132" t="s">
        <v>93</v>
      </c>
      <c r="E132">
        <v>127</v>
      </c>
      <c r="F132">
        <f>Φύλλο1!A132</f>
        <v>0</v>
      </c>
      <c r="G132" t="str">
        <f t="shared" si="1"/>
        <v/>
      </c>
    </row>
    <row r="133" spans="1:7">
      <c r="A133" t="str">
        <f>"n"&amp;Φύλλο1!A133</f>
        <v>nG7</v>
      </c>
      <c r="B133" t="s">
        <v>92</v>
      </c>
      <c r="C133" t="str">
        <f>Φύλλο1!K133</f>
        <v>8018</v>
      </c>
      <c r="D133" t="s">
        <v>93</v>
      </c>
      <c r="E133">
        <v>128</v>
      </c>
      <c r="F133" t="str">
        <f>Φύλλο1!A133</f>
        <v>G7</v>
      </c>
      <c r="G133" t="str">
        <f t="shared" si="1"/>
        <v>nG7        DW        8018          ;        128       G7</v>
      </c>
    </row>
    <row r="134" spans="1:7">
      <c r="A134" t="str">
        <f>"n"&amp;Φύλλο1!A134</f>
        <v>n</v>
      </c>
      <c r="B134" t="s">
        <v>92</v>
      </c>
      <c r="C134" t="str">
        <f>Φύλλο1!K134</f>
        <v>8018</v>
      </c>
      <c r="D134" t="s">
        <v>93</v>
      </c>
      <c r="E134">
        <v>129</v>
      </c>
      <c r="F134">
        <f>Φύλλο1!A134</f>
        <v>0</v>
      </c>
      <c r="G134" t="str">
        <f t="shared" ref="G134:G147" si="2">IF( A134&lt;&gt;"n",A134&amp; "        "&amp;B134&amp;"        "&amp;C134&amp;"          "&amp;D134&amp;"        "&amp;E134&amp;"       "&amp;F134,"")</f>
        <v/>
      </c>
    </row>
    <row r="135" spans="1:7">
      <c r="A135" t="str">
        <f>"n"&amp;Φύλλο1!A135</f>
        <v>nG7A7</v>
      </c>
      <c r="B135" t="s">
        <v>92</v>
      </c>
      <c r="C135" t="str">
        <f>Φύλλο1!K135</f>
        <v>8017</v>
      </c>
      <c r="D135" t="s">
        <v>93</v>
      </c>
      <c r="E135">
        <v>130</v>
      </c>
      <c r="F135" t="str">
        <f>Φύλλο1!A135</f>
        <v>G7A7</v>
      </c>
      <c r="G135" t="str">
        <f t="shared" si="2"/>
        <v>nG7A7        DW        8017          ;        130       G7A7</v>
      </c>
    </row>
    <row r="136" spans="1:7">
      <c r="A136" t="str">
        <f>"n"&amp;Φύλλο1!A136</f>
        <v>n</v>
      </c>
      <c r="B136" t="s">
        <v>92</v>
      </c>
      <c r="C136" t="str">
        <f>Φύλλο1!K136</f>
        <v>8017</v>
      </c>
      <c r="D136" t="s">
        <v>93</v>
      </c>
      <c r="E136">
        <v>131</v>
      </c>
      <c r="F136">
        <f>Φύλλο1!A136</f>
        <v>0</v>
      </c>
      <c r="G136" t="str">
        <f t="shared" si="2"/>
        <v/>
      </c>
    </row>
    <row r="137" spans="1:7">
      <c r="A137" t="str">
        <f>"n"&amp;Φύλλο1!A137</f>
        <v>nA7</v>
      </c>
      <c r="B137" t="s">
        <v>92</v>
      </c>
      <c r="C137" t="str">
        <f>Φύλλο1!K137</f>
        <v>8016</v>
      </c>
      <c r="D137" t="s">
        <v>93</v>
      </c>
      <c r="E137">
        <v>132</v>
      </c>
      <c r="F137" t="str">
        <f>Φύλλο1!A137</f>
        <v>A7</v>
      </c>
      <c r="G137" t="str">
        <f t="shared" si="2"/>
        <v>nA7        DW        8016          ;        132       A7</v>
      </c>
    </row>
    <row r="138" spans="1:7">
      <c r="A138" t="str">
        <f>"n"&amp;Φύλλο1!A138</f>
        <v>n</v>
      </c>
      <c r="B138" t="s">
        <v>92</v>
      </c>
      <c r="C138" t="str">
        <f>Φύλλο1!K138</f>
        <v>8016</v>
      </c>
      <c r="D138" t="s">
        <v>93</v>
      </c>
      <c r="E138">
        <v>133</v>
      </c>
      <c r="F138">
        <f>Φύλλο1!A138</f>
        <v>0</v>
      </c>
      <c r="G138" t="str">
        <f t="shared" si="2"/>
        <v/>
      </c>
    </row>
    <row r="139" spans="1:7">
      <c r="A139" t="str">
        <f>"n"&amp;Φύλλο1!A139</f>
        <v>nA7B7</v>
      </c>
      <c r="B139" t="s">
        <v>92</v>
      </c>
      <c r="C139" t="str">
        <f>Φύλλο1!K139</f>
        <v>8014</v>
      </c>
      <c r="D139" t="s">
        <v>93</v>
      </c>
      <c r="E139">
        <v>134</v>
      </c>
      <c r="F139" t="str">
        <f>Φύλλο1!A139</f>
        <v>A7B7</v>
      </c>
      <c r="G139" t="str">
        <f t="shared" si="2"/>
        <v>nA7B7        DW        8014          ;        134       A7B7</v>
      </c>
    </row>
    <row r="140" spans="1:7">
      <c r="A140" t="str">
        <f>"n"&amp;Φύλλο1!A140</f>
        <v>n</v>
      </c>
      <c r="B140" t="s">
        <v>92</v>
      </c>
      <c r="C140" t="str">
        <f>Φύλλο1!K140</f>
        <v>8014</v>
      </c>
      <c r="D140" t="s">
        <v>93</v>
      </c>
      <c r="E140">
        <v>135</v>
      </c>
      <c r="F140">
        <f>Φύλλο1!A140</f>
        <v>0</v>
      </c>
      <c r="G140" t="str">
        <f t="shared" si="2"/>
        <v/>
      </c>
    </row>
    <row r="141" spans="1:7">
      <c r="A141" t="str">
        <f>"n"&amp;Φύλλο1!A141</f>
        <v>nB7</v>
      </c>
      <c r="B141" t="s">
        <v>92</v>
      </c>
      <c r="C141" t="str">
        <f>Φύλλο1!K141</f>
        <v>8013</v>
      </c>
      <c r="D141" t="s">
        <v>93</v>
      </c>
      <c r="E141">
        <v>136</v>
      </c>
      <c r="F141" t="str">
        <f>Φύλλο1!A141</f>
        <v>B7</v>
      </c>
      <c r="G141" t="str">
        <f t="shared" si="2"/>
        <v>nB7        DW        8013          ;        136       B7</v>
      </c>
    </row>
    <row r="142" spans="1:7">
      <c r="A142" t="str">
        <f>"n"&amp;Φύλλο1!A142</f>
        <v>n</v>
      </c>
      <c r="B142" t="s">
        <v>92</v>
      </c>
      <c r="C142" t="str">
        <f>Φύλλο1!K142</f>
        <v>8013</v>
      </c>
      <c r="D142" t="s">
        <v>93</v>
      </c>
      <c r="E142">
        <v>137</v>
      </c>
      <c r="F142">
        <f>Φύλλο1!A142</f>
        <v>0</v>
      </c>
      <c r="G142" t="str">
        <f t="shared" si="2"/>
        <v/>
      </c>
    </row>
    <row r="143" spans="1:7">
      <c r="A143" t="str">
        <f>"n"&amp;Φύλλο1!A143</f>
        <v>nC8</v>
      </c>
      <c r="B143" t="s">
        <v>92</v>
      </c>
      <c r="C143" t="str">
        <f>Φύλλο1!K143</f>
        <v>8012</v>
      </c>
      <c r="D143" t="s">
        <v>93</v>
      </c>
      <c r="E143">
        <v>138</v>
      </c>
      <c r="F143" t="str">
        <f>Φύλλο1!A143</f>
        <v>C8</v>
      </c>
      <c r="G143" t="str">
        <f t="shared" si="2"/>
        <v>nC8        DW        8012          ;        138       C8</v>
      </c>
    </row>
    <row r="144" spans="1:7">
      <c r="A144" t="str">
        <f>"n"&amp;Φύλλο1!A144</f>
        <v>n</v>
      </c>
      <c r="B144" t="s">
        <v>92</v>
      </c>
      <c r="C144" t="str">
        <f>Φύλλο1!K144</f>
        <v>8012</v>
      </c>
      <c r="D144" t="s">
        <v>93</v>
      </c>
      <c r="E144">
        <v>139</v>
      </c>
      <c r="F144">
        <f>Φύλλο1!A144</f>
        <v>0</v>
      </c>
      <c r="G144" t="str">
        <f t="shared" si="2"/>
        <v/>
      </c>
    </row>
    <row r="145" spans="1:7">
      <c r="A145" t="str">
        <f>"n"&amp;Φύλλο1!A145</f>
        <v>nC8D8</v>
      </c>
      <c r="B145" t="s">
        <v>92</v>
      </c>
      <c r="C145" t="str">
        <f>Φύλλο1!K145</f>
        <v>8011</v>
      </c>
      <c r="D145" t="s">
        <v>93</v>
      </c>
      <c r="E145">
        <v>140</v>
      </c>
      <c r="F145" t="str">
        <f>Φύλλο1!A145</f>
        <v>C8D8</v>
      </c>
      <c r="G145" t="str">
        <f t="shared" si="2"/>
        <v>nC8D8        DW        8011          ;        140       C8D8</v>
      </c>
    </row>
    <row r="146" spans="1:7">
      <c r="A146" t="str">
        <f>"n"&amp;Φύλλο1!A146</f>
        <v>n</v>
      </c>
      <c r="B146" t="s">
        <v>92</v>
      </c>
      <c r="C146" t="str">
        <f>Φύλλο1!K146</f>
        <v>8011</v>
      </c>
      <c r="D146" t="s">
        <v>93</v>
      </c>
      <c r="E146">
        <v>141</v>
      </c>
      <c r="F146">
        <f>Φύλλο1!A146</f>
        <v>0</v>
      </c>
      <c r="G146" t="str">
        <f t="shared" si="2"/>
        <v/>
      </c>
    </row>
    <row r="147" spans="1:7">
      <c r="A147" t="str">
        <f>"n"&amp;Φύλλο1!A147</f>
        <v>nD8</v>
      </c>
      <c r="B147" t="s">
        <v>92</v>
      </c>
      <c r="C147" t="str">
        <f>Φύλλο1!K147</f>
        <v>8010</v>
      </c>
      <c r="D147" t="s">
        <v>93</v>
      </c>
      <c r="E147">
        <v>142</v>
      </c>
      <c r="F147" t="str">
        <f>Φύλλο1!A147</f>
        <v>D8</v>
      </c>
      <c r="G147" t="str">
        <f t="shared" si="2"/>
        <v>nD8        DW        8010          ;        142       D8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2022-05-22T17:34:46Z</dcterms:created>
  <dcterms:modified xsi:type="dcterms:W3CDTF">2022-06-26T11:39:02Z</dcterms:modified>
</cp:coreProperties>
</file>