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865a379f67511d/Charlie/Curso IA para Excell/"/>
    </mc:Choice>
  </mc:AlternateContent>
  <xr:revisionPtr revIDLastSave="210" documentId="8_{254585E5-ADEB-40F9-ABB7-E5623AF665E8}" xr6:coauthVersionLast="47" xr6:coauthVersionMax="47" xr10:uidLastSave="{82CC1D3A-0ADF-43D8-8D93-E8368E2A76E6}"/>
  <bookViews>
    <workbookView xWindow="-120" yWindow="-120" windowWidth="29040" windowHeight="15720" xr2:uid="{4D39661C-C1F5-4FCA-A6B3-7003A6538B08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2" i="1" s="1"/>
  <c r="E8" i="2"/>
  <c r="C19" i="1" l="1"/>
  <c r="D19" i="1" s="1"/>
  <c r="C21" i="1"/>
  <c r="D21" i="1" s="1"/>
  <c r="C17" i="1"/>
  <c r="D17" i="1" s="1"/>
  <c r="C18" i="1"/>
  <c r="D18" i="1" s="1"/>
  <c r="C20" i="1"/>
  <c r="D20" i="1" s="1"/>
  <c r="C22" i="1"/>
  <c r="D22" i="1" s="1"/>
</calcChain>
</file>

<file path=xl/sharedStrings.xml><?xml version="1.0" encoding="utf-8"?>
<sst xmlns="http://schemas.openxmlformats.org/spreadsheetml/2006/main" count="27" uniqueCount="26">
  <si>
    <t xml:space="preserve">Middle Risk </t>
  </si>
  <si>
    <t>High Yield.</t>
  </si>
  <si>
    <t>High Grade</t>
  </si>
  <si>
    <t>mês</t>
  </si>
  <si>
    <t>ano</t>
  </si>
  <si>
    <t>https://borainvestir.b3.com.br/tipos-de-investimentos/renda-variavel/fundos-investimento/voce-sabe-diferenciar-fundos-imobiliarios-de-baixo-medio-e-alto-risco/#:~:text=Desse%20modo%2C%20alguns%20exemplos%20de,para%20varejo%20e%20setores%20espec%C3%ADficos.</t>
  </si>
  <si>
    <t>CONFIGURAÇÕES</t>
  </si>
  <si>
    <t>% Salário</t>
  </si>
  <si>
    <t>Máximo á Investir</t>
  </si>
  <si>
    <t>Conservador</t>
  </si>
  <si>
    <t>Moderado</t>
  </si>
  <si>
    <t>Arrojado</t>
  </si>
  <si>
    <t>Retorno em 3 anos</t>
  </si>
  <si>
    <t>Retorno em 10 anos</t>
  </si>
  <si>
    <t>Retorno em 15 anos</t>
  </si>
  <si>
    <t>Retorno em 20 anos</t>
  </si>
  <si>
    <t>Retorno em 30 anos</t>
  </si>
  <si>
    <t>Retorno em 5 anos</t>
  </si>
  <si>
    <t xml:space="preserve">Rendimento por tipo de investidor </t>
  </si>
  <si>
    <t>Valor do  Investimento Mensal</t>
  </si>
  <si>
    <t>CENARIOS</t>
  </si>
  <si>
    <t>Rend. Mensal</t>
  </si>
  <si>
    <t>Patr. Acumulado</t>
  </si>
  <si>
    <t>Tipo de Investidor</t>
  </si>
  <si>
    <t>Salário</t>
  </si>
  <si>
    <t>Valor Máximo á Investir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</si>
</sst>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&quot;R$&quot;\ #,##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40444D"/>
      <name val="Arial"/>
      <family val="2"/>
    </font>
    <font>
      <sz val="8"/>
      <color theme="1"/>
      <name val="Aptos Narrow"/>
      <family val="2"/>
      <scheme val="minor"/>
    </font>
    <font>
      <sz val="14"/>
      <color rgb="FF40444D"/>
      <name val="Aptos Narrow"/>
      <family val="2"/>
      <scheme val="minor"/>
    </font>
    <font>
      <sz val="12"/>
      <color rgb="FF40444D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Sakkal Majalla"/>
      <charset val="178"/>
    </font>
    <font>
      <sz val="14"/>
      <color theme="1"/>
      <name val="Aptos Narrow"/>
      <family val="2"/>
      <scheme val="minor"/>
    </font>
    <font>
      <sz val="14"/>
      <color theme="1"/>
      <name val="Segoe UI Symbol"/>
      <family val="2"/>
    </font>
    <font>
      <b/>
      <sz val="14"/>
      <color theme="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 tint="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 tint="0.34998626667073579"/>
      </left>
      <right style="thin">
        <color theme="0" tint="-4.9989318521683403E-2"/>
      </right>
      <top style="thin">
        <color theme="0" tint="-4.9989318521683403E-2"/>
      </top>
      <bottom style="medium">
        <color theme="1" tint="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 tint="0.34998626667073579"/>
      </bottom>
      <diagonal/>
    </border>
    <border>
      <left style="thin">
        <color theme="0" tint="-4.9989318521683403E-2"/>
      </left>
      <right style="medium">
        <color theme="1" tint="0.34998626667073579"/>
      </right>
      <top style="thin">
        <color theme="0" tint="-4.9989318521683403E-2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/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medium">
        <color theme="1" tint="0.34998626667073579"/>
      </right>
      <top style="thin">
        <color theme="0" tint="-0.14996795556505021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0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9" fontId="0" fillId="0" borderId="0" xfId="1" applyFont="1" applyAlignment="1"/>
    <xf numFmtId="0" fontId="2" fillId="0" borderId="0" xfId="0" applyFont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4" fontId="9" fillId="0" borderId="1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9" fontId="10" fillId="3" borderId="1" xfId="1" applyFont="1" applyFill="1" applyBorder="1" applyAlignment="1">
      <alignment horizontal="center"/>
    </xf>
    <xf numFmtId="9" fontId="10" fillId="3" borderId="6" xfId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3" borderId="6" xfId="0" applyNumberFormat="1" applyFont="1" applyFill="1" applyBorder="1" applyAlignment="1">
      <alignment horizontal="center"/>
    </xf>
    <xf numFmtId="10" fontId="10" fillId="3" borderId="8" xfId="0" applyNumberFormat="1" applyFont="1" applyFill="1" applyBorder="1" applyAlignment="1">
      <alignment horizontal="center"/>
    </xf>
    <xf numFmtId="10" fontId="10" fillId="3" borderId="9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indent="3"/>
    </xf>
    <xf numFmtId="0" fontId="10" fillId="0" borderId="13" xfId="0" applyFont="1" applyBorder="1" applyAlignment="1">
      <alignment horizontal="left" indent="3"/>
    </xf>
    <xf numFmtId="0" fontId="10" fillId="0" borderId="16" xfId="0" applyFont="1" applyBorder="1" applyAlignment="1">
      <alignment horizontal="left" indent="3"/>
    </xf>
    <xf numFmtId="0" fontId="10" fillId="3" borderId="5" xfId="0" applyFont="1" applyFill="1" applyBorder="1" applyAlignment="1">
      <alignment horizontal="left" indent="3"/>
    </xf>
    <xf numFmtId="0" fontId="10" fillId="3" borderId="7" xfId="0" applyFont="1" applyFill="1" applyBorder="1" applyAlignment="1">
      <alignment horizontal="left" indent="3"/>
    </xf>
    <xf numFmtId="0" fontId="10" fillId="3" borderId="5" xfId="0" applyFont="1" applyFill="1" applyBorder="1" applyAlignment="1">
      <alignment horizontal="left" vertical="center" wrapText="1" indent="3"/>
    </xf>
    <xf numFmtId="0" fontId="10" fillId="3" borderId="7" xfId="0" applyFont="1" applyFill="1" applyBorder="1" applyAlignment="1">
      <alignment horizontal="left" vertical="center" wrapText="1" indent="3"/>
    </xf>
    <xf numFmtId="0" fontId="11" fillId="2" borderId="2" xfId="0" applyFont="1" applyFill="1" applyBorder="1" applyAlignment="1">
      <alignment horizontal="left" vertical="center" indent="3"/>
    </xf>
    <xf numFmtId="0" fontId="11" fillId="2" borderId="3" xfId="0" applyFont="1" applyFill="1" applyBorder="1" applyAlignment="1">
      <alignment horizontal="right" vertical="center" indent="2"/>
    </xf>
    <xf numFmtId="0" fontId="11" fillId="2" borderId="4" xfId="0" applyFont="1" applyFill="1" applyBorder="1" applyAlignment="1">
      <alignment horizontal="right" vertical="center" indent="2"/>
    </xf>
    <xf numFmtId="6" fontId="10" fillId="3" borderId="1" xfId="0" applyNumberFormat="1" applyFont="1" applyFill="1" applyBorder="1" applyAlignment="1">
      <alignment horizontal="right" vertical="center" indent="2"/>
    </xf>
    <xf numFmtId="6" fontId="10" fillId="3" borderId="6" xfId="0" applyNumberFormat="1" applyFont="1" applyFill="1" applyBorder="1" applyAlignment="1">
      <alignment horizontal="right" indent="2"/>
    </xf>
    <xf numFmtId="6" fontId="10" fillId="3" borderId="8" xfId="0" applyNumberFormat="1" applyFont="1" applyFill="1" applyBorder="1" applyAlignment="1">
      <alignment horizontal="right" vertical="center" indent="2"/>
    </xf>
    <xf numFmtId="6" fontId="10" fillId="3" borderId="9" xfId="0" applyNumberFormat="1" applyFont="1" applyFill="1" applyBorder="1" applyAlignment="1">
      <alignment horizontal="right" indent="2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</xdr:row>
      <xdr:rowOff>0</xdr:rowOff>
    </xdr:from>
    <xdr:to>
      <xdr:col>4</xdr:col>
      <xdr:colOff>38101</xdr:colOff>
      <xdr:row>4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B1054EF-53CF-4E39-9EC8-B1AE9BD016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00076" y="190500"/>
          <a:ext cx="4152900" cy="704850"/>
        </a:xfrm>
        <a:prstGeom prst="roundRect">
          <a:avLst>
            <a:gd name="adj" fmla="val 8559"/>
          </a:avLst>
        </a:prstGeom>
        <a:solidFill>
          <a:schemeClr val="tx2">
            <a:lumMod val="75000"/>
            <a:lumOff val="25000"/>
          </a:schemeClr>
        </a:solidFill>
        <a:ln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47625</xdr:colOff>
      <xdr:row>1</xdr:row>
      <xdr:rowOff>66675</xdr:rowOff>
    </xdr:from>
    <xdr:to>
      <xdr:col>3</xdr:col>
      <xdr:colOff>1447800</xdr:colOff>
      <xdr:row>4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6D2AD9E-D306-16DA-DEE6-4D7FB74779C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57225" y="257175"/>
          <a:ext cx="6296025" cy="581025"/>
        </a:xfrm>
        <a:prstGeom prst="roundRect">
          <a:avLst>
            <a:gd name="adj" fmla="val 10513"/>
          </a:avLst>
        </a:prstGeom>
        <a:solidFill>
          <a:schemeClr val="tx2">
            <a:lumMod val="90000"/>
            <a:lumOff val="10000"/>
          </a:schemeClr>
        </a:solidFill>
        <a:ln w="19050">
          <a:solidFill>
            <a:schemeClr val="bg1"/>
          </a:solidFill>
        </a:ln>
        <a:effectLst>
          <a:softEdge rad="12700"/>
        </a:effectLst>
        <a:scene3d>
          <a:camera prst="orthographicFront"/>
          <a:lightRig rig="threePt" dir="t"/>
        </a:scene3d>
        <a:sp3d extrusionH="158750">
          <a:extrusionClr>
            <a:schemeClr val="bg1"/>
          </a:extrusion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pt-BR" sz="2800">
              <a:solidFill>
                <a:srgbClr val="FFC000"/>
              </a:solidFill>
            </a:rPr>
            <a:t>CDG Investimentos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29CE-74FC-4C34-9523-49C79065C152}">
  <dimension ref="A6:G22"/>
  <sheetViews>
    <sheetView showGridLines="0" tabSelected="1" workbookViewId="0">
      <selection activeCell="I12" sqref="I12"/>
    </sheetView>
  </sheetViews>
  <sheetFormatPr defaultRowHeight="15" x14ac:dyDescent="0.25"/>
  <cols>
    <col min="2" max="2" width="48.85546875" customWidth="1"/>
    <col min="3" max="3" width="26.28515625" customWidth="1"/>
    <col min="4" max="4" width="22" customWidth="1"/>
    <col min="5" max="5" width="15.85546875" customWidth="1"/>
  </cols>
  <sheetData>
    <row r="6" spans="2:7" ht="15.75" thickBot="1" x14ac:dyDescent="0.3"/>
    <row r="7" spans="2:7" ht="29.45" customHeight="1" x14ac:dyDescent="0.45">
      <c r="B7" s="25" t="s">
        <v>6</v>
      </c>
      <c r="C7" s="26"/>
      <c r="D7" s="27"/>
      <c r="G7" s="12"/>
    </row>
    <row r="8" spans="2:7" ht="20.25" x14ac:dyDescent="0.35">
      <c r="B8" s="28" t="s">
        <v>24</v>
      </c>
      <c r="C8" s="13">
        <v>3000</v>
      </c>
      <c r="D8" s="14"/>
      <c r="E8" s="7"/>
    </row>
    <row r="9" spans="2:7" ht="20.25" x14ac:dyDescent="0.35">
      <c r="B9" s="29" t="s">
        <v>23</v>
      </c>
      <c r="C9" s="15" t="s">
        <v>9</v>
      </c>
      <c r="D9" s="16"/>
    </row>
    <row r="10" spans="2:7" ht="20.25" x14ac:dyDescent="0.35">
      <c r="B10" s="30" t="s">
        <v>19</v>
      </c>
      <c r="C10" s="17">
        <v>450</v>
      </c>
      <c r="D10" s="18"/>
    </row>
    <row r="11" spans="2:7" ht="20.25" x14ac:dyDescent="0.35">
      <c r="B11" s="31" t="s">
        <v>8</v>
      </c>
      <c r="C11" s="19">
        <f>VLOOKUP(C9,Planilha2!B6:H8,7,FALSE)</f>
        <v>0.15</v>
      </c>
      <c r="D11" s="20"/>
      <c r="E11" s="8"/>
    </row>
    <row r="12" spans="2:7" ht="20.25" x14ac:dyDescent="0.35">
      <c r="B12" s="31" t="s">
        <v>25</v>
      </c>
      <c r="C12" s="21">
        <f>C11*C8</f>
        <v>450</v>
      </c>
      <c r="D12" s="22"/>
      <c r="E12" s="7"/>
    </row>
    <row r="13" spans="2:7" ht="21" thickBot="1" x14ac:dyDescent="0.4">
      <c r="B13" s="32" t="s">
        <v>18</v>
      </c>
      <c r="C13" s="23">
        <f>(VLOOKUP(C9,Planilha2!B6:H8,3,FALSE)+VLOOKUP(C9,Planilha2!B6:H8,4,FALSE))/2</f>
        <v>6.0000000000000001E-3</v>
      </c>
      <c r="D13" s="24"/>
    </row>
    <row r="15" spans="2:7" ht="15.75" thickBot="1" x14ac:dyDescent="0.3"/>
    <row r="16" spans="2:7" ht="29.45" customHeight="1" x14ac:dyDescent="0.25">
      <c r="B16" s="35" t="s">
        <v>20</v>
      </c>
      <c r="C16" s="36" t="s">
        <v>22</v>
      </c>
      <c r="D16" s="37" t="s">
        <v>21</v>
      </c>
      <c r="E16" s="11"/>
      <c r="F16" s="11"/>
    </row>
    <row r="17" spans="1:6" ht="20.25" x14ac:dyDescent="0.35">
      <c r="A17" s="9">
        <v>3</v>
      </c>
      <c r="B17" s="33" t="s">
        <v>12</v>
      </c>
      <c r="C17" s="38">
        <f>FV($C$13,A17*12,-$C$10)</f>
        <v>18022.620422593613</v>
      </c>
      <c r="D17" s="39">
        <f t="shared" ref="D17:D22" si="0">C17*1%</f>
        <v>180.22620422593613</v>
      </c>
      <c r="E17" s="10"/>
      <c r="F17" s="6"/>
    </row>
    <row r="18" spans="1:6" ht="20.25" x14ac:dyDescent="0.35">
      <c r="A18" s="9">
        <v>5</v>
      </c>
      <c r="B18" s="33" t="s">
        <v>17</v>
      </c>
      <c r="C18" s="38">
        <f>FV($C$13,A18*12,-$C$10)</f>
        <v>32384.130901586312</v>
      </c>
      <c r="D18" s="39">
        <f t="shared" si="0"/>
        <v>323.84130901586315</v>
      </c>
      <c r="E18" s="10"/>
      <c r="F18" s="6"/>
    </row>
    <row r="19" spans="1:6" ht="20.25" x14ac:dyDescent="0.35">
      <c r="A19" s="9">
        <v>10</v>
      </c>
      <c r="B19" s="33" t="s">
        <v>13</v>
      </c>
      <c r="C19" s="38">
        <f>FV($C$13,A19*12,-$C$10)</f>
        <v>78751.354259853673</v>
      </c>
      <c r="D19" s="39">
        <f t="shared" si="0"/>
        <v>787.51354259853679</v>
      </c>
      <c r="E19" s="10"/>
      <c r="F19" s="6"/>
    </row>
    <row r="20" spans="1:6" ht="20.25" x14ac:dyDescent="0.35">
      <c r="A20" s="9">
        <v>15</v>
      </c>
      <c r="B20" s="33" t="s">
        <v>14</v>
      </c>
      <c r="C20" s="38">
        <f>FV($C$13,A20*12,-$C$10)</f>
        <v>145139.40736181726</v>
      </c>
      <c r="D20" s="39">
        <f t="shared" si="0"/>
        <v>1451.3940736181726</v>
      </c>
      <c r="E20" s="10"/>
      <c r="F20" s="6"/>
    </row>
    <row r="21" spans="1:6" ht="20.25" x14ac:dyDescent="0.35">
      <c r="A21" s="9">
        <v>20</v>
      </c>
      <c r="B21" s="33" t="s">
        <v>15</v>
      </c>
      <c r="C21" s="38">
        <f>FV($C$13,A21*12,-$C$10)</f>
        <v>240193.05248985355</v>
      </c>
      <c r="D21" s="39">
        <f t="shared" si="0"/>
        <v>2401.9305248985356</v>
      </c>
      <c r="E21" s="10"/>
      <c r="F21" s="6"/>
    </row>
    <row r="22" spans="1:6" ht="21" thickBot="1" x14ac:dyDescent="0.4">
      <c r="A22" s="9">
        <v>30</v>
      </c>
      <c r="B22" s="34" t="s">
        <v>16</v>
      </c>
      <c r="C22" s="40">
        <f>FV($C$13,A22*12,-$C$10)</f>
        <v>571151.44898149488</v>
      </c>
      <c r="D22" s="41">
        <f t="shared" si="0"/>
        <v>5711.5144898149492</v>
      </c>
      <c r="E22" s="10"/>
      <c r="F22" s="6"/>
    </row>
  </sheetData>
  <mergeCells count="8">
    <mergeCell ref="C10:D10"/>
    <mergeCell ref="E16:F16"/>
    <mergeCell ref="B7:D7"/>
    <mergeCell ref="C8:D8"/>
    <mergeCell ref="C9:D9"/>
    <mergeCell ref="C11:D11"/>
    <mergeCell ref="C12:D12"/>
    <mergeCell ref="C13:D13"/>
  </mergeCells>
  <dataValidations count="1">
    <dataValidation type="whole" operator="lessThanOrEqual" allowBlank="1" showInputMessage="1" showErrorMessage="1" sqref="C10" xr:uid="{C3931DD8-CF04-4694-996F-225122F457BA}">
      <formula1>C12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2D91F-7F63-467B-AAF9-DB00249E99C7}">
          <x14:formula1>
            <xm:f>Planilha2!$B$6:$B$8</xm:f>
          </x14:formula1>
          <xm:sqref>C9:C10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4231-600D-44BE-B056-324A5CAD889D}">
  <dimension ref="B5:I14"/>
  <sheetViews>
    <sheetView workbookViewId="0">
      <selection activeCell="B9" sqref="B9"/>
    </sheetView>
  </sheetViews>
  <sheetFormatPr defaultRowHeight="15" x14ac:dyDescent="0.25"/>
  <cols>
    <col min="2" max="2" width="12" bestFit="1" customWidth="1"/>
    <col min="3" max="3" width="17.5703125" bestFit="1" customWidth="1"/>
    <col min="4" max="5" width="9.28515625" bestFit="1" customWidth="1"/>
    <col min="6" max="7" width="9.7109375" bestFit="1" customWidth="1"/>
    <col min="8" max="8" width="10.140625" bestFit="1" customWidth="1"/>
  </cols>
  <sheetData>
    <row r="5" spans="2:9" x14ac:dyDescent="0.25">
      <c r="D5" s="11" t="s">
        <v>3</v>
      </c>
      <c r="E5" s="11"/>
      <c r="F5" s="11" t="s">
        <v>4</v>
      </c>
      <c r="G5" s="11"/>
      <c r="H5" t="s">
        <v>7</v>
      </c>
    </row>
    <row r="6" spans="2:9" ht="18.75" x14ac:dyDescent="0.3">
      <c r="B6" t="s">
        <v>9</v>
      </c>
      <c r="C6" s="3" t="s">
        <v>2</v>
      </c>
      <c r="D6" s="4">
        <v>5.0000000000000001E-3</v>
      </c>
      <c r="E6" s="5">
        <v>7.0000000000000001E-3</v>
      </c>
      <c r="F6" s="5">
        <v>0.06</v>
      </c>
      <c r="G6" s="5">
        <v>0.08</v>
      </c>
      <c r="H6" s="5">
        <v>0.15</v>
      </c>
    </row>
    <row r="7" spans="2:9" ht="18.75" x14ac:dyDescent="0.3">
      <c r="B7" t="s">
        <v>10</v>
      </c>
      <c r="C7" s="3" t="s">
        <v>0</v>
      </c>
      <c r="D7" s="5">
        <v>7.0000000000000001E-3</v>
      </c>
      <c r="E7" s="5">
        <v>0.01</v>
      </c>
      <c r="F7" s="5">
        <v>0.08</v>
      </c>
      <c r="G7" s="5">
        <v>0.12</v>
      </c>
      <c r="H7" s="5">
        <v>0.2</v>
      </c>
      <c r="I7" s="1"/>
    </row>
    <row r="8" spans="2:9" ht="18.75" x14ac:dyDescent="0.3">
      <c r="B8" t="s">
        <v>11</v>
      </c>
      <c r="C8" s="3" t="s">
        <v>1</v>
      </c>
      <c r="D8" s="5">
        <v>0.01</v>
      </c>
      <c r="E8" s="5">
        <f>G8/12</f>
        <v>1.2499999999999999E-2</v>
      </c>
      <c r="F8" s="5">
        <v>0.12</v>
      </c>
      <c r="G8" s="5">
        <v>0.15</v>
      </c>
      <c r="H8" s="5">
        <v>0.3</v>
      </c>
      <c r="I8" s="1"/>
    </row>
    <row r="14" spans="2:9" x14ac:dyDescent="0.25">
      <c r="C14" s="2" t="s">
        <v>5</v>
      </c>
    </row>
  </sheetData>
  <mergeCells count="2">
    <mergeCell ref="F5:G5"/>
    <mergeCell ref="D5:E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D. Godward</dc:creator>
  <cp:lastModifiedBy>Carlos D. Godward</cp:lastModifiedBy>
  <dcterms:created xsi:type="dcterms:W3CDTF">2025-05-20T16:42:57Z</dcterms:created>
  <dcterms:modified xsi:type="dcterms:W3CDTF">2025-05-21T21:49:50Z</dcterms:modified>
</cp:coreProperties>
</file>