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DISC\ars\"/>
    </mc:Choice>
  </mc:AlternateContent>
  <xr:revisionPtr revIDLastSave="0" documentId="13_ncr:1_{E273F7D5-EF4B-4979-9C38-C9898CBD514F}" xr6:coauthVersionLast="47" xr6:coauthVersionMax="47" xr10:uidLastSave="{00000000-0000-0000-0000-000000000000}"/>
  <bookViews>
    <workbookView xWindow="-98" yWindow="-98" windowWidth="20715" windowHeight="13276" firstSheet="3" activeTab="6" xr2:uid="{0614A9B4-62F8-4E97-B269-DF8F18CCF706}"/>
  </bookViews>
  <sheets>
    <sheet name="ListOfPlannedAnalyses" sheetId="10" r:id="rId1"/>
    <sheet name="Analyses" sheetId="3" r:id="rId2"/>
    <sheet name="AnalysisSets" sheetId="1" r:id="rId3"/>
    <sheet name="AnalysisGroupings" sheetId="2" r:id="rId4"/>
    <sheet name="DataSubsets" sheetId="6" r:id="rId5"/>
    <sheet name="AnalysisMethods" sheetId="4" r:id="rId6"/>
    <sheet name="AnalysisResults" sheetId="7" r:id="rId7"/>
    <sheet name="Outputs" sheetId="11" r:id="rId8"/>
    <sheet name="Displays" sheetId="13" r:id="rId9"/>
    <sheet name="Sheet9" sheetId="9" r:id="rId10"/>
  </sheets>
  <definedNames>
    <definedName name="_xlnm._FilterDatabase" localSheetId="1" hidden="1">Analyses!$A$1:$K$11</definedName>
    <definedName name="_xlnm._FilterDatabase" localSheetId="5" hidden="1">AnalysisMethods!$A$1:$K$32</definedName>
    <definedName name="_xlnm._FilterDatabase" localSheetId="6" hidden="1">AnalysisResults!$A$1:$N$198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9" l="1" a="1"/>
  <c r="C7" i="9" s="1"/>
  <c r="E4" i="9" a="1"/>
  <c r="E4" i="9" s="1"/>
  <c r="E5" i="9" s="1" a="1"/>
  <c r="E5" i="9" s="1"/>
  <c r="B3" i="7" a="1"/>
  <c r="B3" i="7" s="1"/>
  <c r="B4" i="7" a="1"/>
  <c r="B4" i="7" s="1"/>
  <c r="B5" i="7" a="1"/>
  <c r="B5" i="7" s="1"/>
  <c r="B6" i="7" a="1"/>
  <c r="B6" i="7" s="1"/>
  <c r="B7" i="7" a="1"/>
  <c r="B7" i="7" s="1"/>
  <c r="B8" i="7" a="1"/>
  <c r="B8" i="7" s="1"/>
  <c r="B9" i="7" a="1"/>
  <c r="B9" i="7" s="1"/>
  <c r="B10" i="7" a="1"/>
  <c r="B10" i="7" s="1"/>
  <c r="B11" i="7" a="1"/>
  <c r="B11" i="7" s="1"/>
  <c r="B12" i="7" a="1"/>
  <c r="B12" i="7" s="1"/>
  <c r="B13" i="7" a="1"/>
  <c r="B13" i="7" s="1"/>
  <c r="B14" i="7" a="1"/>
  <c r="B14" i="7" s="1"/>
  <c r="B15" i="7" a="1"/>
  <c r="B15" i="7" s="1"/>
  <c r="B16" i="7" a="1"/>
  <c r="B16" i="7" s="1"/>
  <c r="B17" i="7" a="1"/>
  <c r="B17" i="7" s="1"/>
  <c r="B18" i="7" a="1"/>
  <c r="B18" i="7" s="1"/>
  <c r="B19" i="7" a="1"/>
  <c r="B19" i="7" s="1"/>
  <c r="B20" i="7" a="1"/>
  <c r="B20" i="7" s="1"/>
  <c r="B21" i="7" a="1"/>
  <c r="B21" i="7" s="1"/>
  <c r="B22" i="7" a="1"/>
  <c r="B22" i="7" s="1"/>
  <c r="B23" i="7" a="1"/>
  <c r="B23" i="7" s="1"/>
  <c r="B24" i="7" a="1"/>
  <c r="B24" i="7" s="1"/>
  <c r="B25" i="7" a="1"/>
  <c r="B25" i="7" s="1"/>
  <c r="B26" i="7" a="1"/>
  <c r="B26" i="7" s="1"/>
  <c r="B27" i="7" a="1"/>
  <c r="B27" i="7" s="1"/>
  <c r="B28" i="7" a="1"/>
  <c r="B28" i="7" s="1"/>
  <c r="B29" i="7" a="1"/>
  <c r="B29" i="7" s="1"/>
  <c r="B30" i="7" a="1"/>
  <c r="B30" i="7" s="1"/>
  <c r="B31" i="7" a="1"/>
  <c r="B31" i="7" s="1"/>
  <c r="B32" i="7" a="1"/>
  <c r="B32" i="7" s="1"/>
  <c r="B33" i="7" a="1"/>
  <c r="B33" i="7" s="1"/>
  <c r="B34" i="7" a="1"/>
  <c r="B34" i="7" s="1"/>
  <c r="B35" i="7" a="1"/>
  <c r="B35" i="7" s="1"/>
  <c r="B36" i="7" a="1"/>
  <c r="B36" i="7" s="1"/>
  <c r="B37" i="7" a="1"/>
  <c r="B37" i="7" s="1"/>
  <c r="B38" i="7" a="1"/>
  <c r="B38" i="7" s="1"/>
  <c r="B39" i="7" a="1"/>
  <c r="B39" i="7" s="1"/>
  <c r="B40" i="7" a="1"/>
  <c r="B40" i="7" s="1"/>
  <c r="B41" i="7" a="1"/>
  <c r="B41" i="7" s="1"/>
  <c r="B42" i="7" a="1"/>
  <c r="B42" i="7" s="1"/>
  <c r="B43" i="7" a="1"/>
  <c r="B43" i="7" s="1"/>
  <c r="B44" i="7" a="1"/>
  <c r="B44" i="7" s="1"/>
  <c r="B45" i="7" a="1"/>
  <c r="B45" i="7" s="1"/>
  <c r="B46" i="7" a="1"/>
  <c r="B46" i="7" s="1"/>
  <c r="B47" i="7" a="1"/>
  <c r="B47" i="7" s="1"/>
  <c r="B48" i="7" a="1"/>
  <c r="B48" i="7" s="1"/>
  <c r="B49" i="7" a="1"/>
  <c r="B49" i="7"/>
  <c r="B50" i="7" a="1"/>
  <c r="B50" i="7" s="1"/>
  <c r="B51" i="7" a="1"/>
  <c r="B51" i="7" s="1"/>
  <c r="B52" i="7" a="1"/>
  <c r="B52" i="7" s="1"/>
  <c r="B53" i="7" a="1"/>
  <c r="B53" i="7" s="1"/>
  <c r="B54" i="7" a="1"/>
  <c r="B54" i="7" s="1"/>
  <c r="B55" i="7" a="1"/>
  <c r="B55" i="7" s="1"/>
  <c r="B56" i="7" a="1"/>
  <c r="B56" i="7" s="1"/>
  <c r="B57" i="7" a="1"/>
  <c r="B57" i="7"/>
  <c r="B58" i="7" a="1"/>
  <c r="B58" i="7" s="1"/>
  <c r="B59" i="7" a="1"/>
  <c r="B59" i="7" s="1"/>
  <c r="B60" i="7" a="1"/>
  <c r="B60" i="7" s="1"/>
  <c r="B61" i="7" a="1"/>
  <c r="B61" i="7" s="1"/>
  <c r="B62" i="7" a="1"/>
  <c r="B62" i="7" s="1"/>
  <c r="B63" i="7" a="1"/>
  <c r="B63" i="7" s="1"/>
  <c r="B64" i="7" a="1"/>
  <c r="B64" i="7" s="1"/>
  <c r="B65" i="7" a="1"/>
  <c r="B65" i="7"/>
  <c r="B66" i="7" a="1"/>
  <c r="B66" i="7" s="1"/>
  <c r="B67" i="7" a="1"/>
  <c r="B67" i="7" s="1"/>
  <c r="B68" i="7" a="1"/>
  <c r="B68" i="7" s="1"/>
  <c r="B69" i="7" a="1"/>
  <c r="B69" i="7" s="1"/>
  <c r="B70" i="7" a="1"/>
  <c r="B70" i="7" s="1"/>
  <c r="B71" i="7" a="1"/>
  <c r="B71" i="7" s="1"/>
  <c r="B72" i="7" a="1"/>
  <c r="B72" i="7" s="1"/>
  <c r="B73" i="7" a="1"/>
  <c r="B73" i="7" s="1"/>
  <c r="B74" i="7" a="1"/>
  <c r="B74" i="7" s="1"/>
  <c r="B75" i="7" a="1"/>
  <c r="B75" i="7" s="1"/>
  <c r="B76" i="7" a="1"/>
  <c r="B76" i="7" s="1"/>
  <c r="B77" i="7" a="1"/>
  <c r="B77" i="7" s="1"/>
  <c r="B78" i="7" a="1"/>
  <c r="B78" i="7" s="1"/>
  <c r="B79" i="7" a="1"/>
  <c r="B79" i="7" s="1"/>
  <c r="B80" i="7" a="1"/>
  <c r="B80" i="7" s="1"/>
  <c r="B81" i="7" a="1"/>
  <c r="B81" i="7" s="1"/>
  <c r="B82" i="7" a="1"/>
  <c r="B82" i="7" s="1"/>
  <c r="B83" i="7" a="1"/>
  <c r="B83" i="7" s="1"/>
  <c r="B84" i="7" a="1"/>
  <c r="B84" i="7" s="1"/>
  <c r="B85" i="7" a="1"/>
  <c r="B85" i="7" s="1"/>
  <c r="B86" i="7" a="1"/>
  <c r="B86" i="7" s="1"/>
  <c r="B87" i="7" a="1"/>
  <c r="B87" i="7" s="1"/>
  <c r="B88" i="7" a="1"/>
  <c r="B88" i="7" s="1"/>
  <c r="B89" i="7" a="1"/>
  <c r="B89" i="7" s="1"/>
  <c r="B90" i="7" a="1"/>
  <c r="B90" i="7" s="1"/>
  <c r="B91" i="7" a="1"/>
  <c r="B91" i="7" s="1"/>
  <c r="B92" i="7" a="1"/>
  <c r="B92" i="7" s="1"/>
  <c r="B93" i="7" a="1"/>
  <c r="B93" i="7" s="1"/>
  <c r="B94" i="7" a="1"/>
  <c r="B94" i="7" s="1"/>
  <c r="B95" i="7" a="1"/>
  <c r="B95" i="7" s="1"/>
  <c r="B96" i="7" a="1"/>
  <c r="B96" i="7" s="1"/>
  <c r="B97" i="7" a="1"/>
  <c r="B97" i="7" s="1"/>
  <c r="B98" i="7" a="1"/>
  <c r="B98" i="7" s="1"/>
  <c r="B99" i="7" a="1"/>
  <c r="B99" i="7" s="1"/>
  <c r="B100" i="7" a="1"/>
  <c r="B100" i="7" s="1"/>
  <c r="B101" i="7" a="1"/>
  <c r="B101" i="7" s="1"/>
  <c r="B102" i="7" a="1"/>
  <c r="B102" i="7" s="1"/>
  <c r="B103" i="7" a="1"/>
  <c r="B103" i="7" s="1"/>
  <c r="B104" i="7" a="1"/>
  <c r="B104" i="7" s="1"/>
  <c r="B105" i="7" a="1"/>
  <c r="B105" i="7" s="1"/>
  <c r="B106" i="7" a="1"/>
  <c r="B106" i="7" s="1"/>
  <c r="B107" i="7" a="1"/>
  <c r="B107" i="7" s="1"/>
  <c r="B108" i="7" a="1"/>
  <c r="B108" i="7" s="1"/>
  <c r="B109" i="7" a="1"/>
  <c r="B109" i="7" s="1"/>
  <c r="B110" i="7" a="1"/>
  <c r="B110" i="7" s="1"/>
  <c r="B111" i="7" a="1"/>
  <c r="B111" i="7" s="1"/>
  <c r="B112" i="7" a="1"/>
  <c r="B112" i="7" s="1"/>
  <c r="B113" i="7" a="1"/>
  <c r="B113" i="7" s="1"/>
  <c r="B114" i="7" a="1"/>
  <c r="B114" i="7" s="1"/>
  <c r="B115" i="7" a="1"/>
  <c r="B115" i="7" s="1"/>
  <c r="B116" i="7" a="1"/>
  <c r="B116" i="7" s="1"/>
  <c r="B117" i="7" a="1"/>
  <c r="B117" i="7" s="1"/>
  <c r="B118" i="7" a="1"/>
  <c r="B118" i="7" s="1"/>
  <c r="B119" i="7" a="1"/>
  <c r="B119" i="7" s="1"/>
  <c r="B120" i="7" a="1"/>
  <c r="B120" i="7" s="1"/>
  <c r="B121" i="7" a="1"/>
  <c r="B121" i="7" s="1"/>
  <c r="B122" i="7" a="1"/>
  <c r="B122" i="7" s="1"/>
  <c r="B123" i="7" a="1"/>
  <c r="B123" i="7" s="1"/>
  <c r="B124" i="7" a="1"/>
  <c r="B124" i="7" s="1"/>
  <c r="B125" i="7" a="1"/>
  <c r="B125" i="7" s="1"/>
  <c r="B126" i="7" a="1"/>
  <c r="B126" i="7" s="1"/>
  <c r="B127" i="7" a="1"/>
  <c r="B127" i="7" s="1"/>
  <c r="B128" i="7" a="1"/>
  <c r="B128" i="7" s="1"/>
  <c r="B129" i="7" a="1"/>
  <c r="B129" i="7" s="1"/>
  <c r="B130" i="7" a="1"/>
  <c r="B130" i="7" s="1"/>
  <c r="B131" i="7" a="1"/>
  <c r="B131" i="7" s="1"/>
  <c r="B132" i="7" a="1"/>
  <c r="B132" i="7" s="1"/>
  <c r="B133" i="7" a="1"/>
  <c r="B133" i="7" s="1"/>
  <c r="B134" i="7" a="1"/>
  <c r="B134" i="7" s="1"/>
  <c r="B135" i="7" a="1"/>
  <c r="B135" i="7" s="1"/>
  <c r="B136" i="7" a="1"/>
  <c r="B136" i="7" s="1"/>
  <c r="B137" i="7" a="1"/>
  <c r="B137" i="7" s="1"/>
  <c r="B138" i="7" a="1"/>
  <c r="B138" i="7" s="1"/>
  <c r="B139" i="7" a="1"/>
  <c r="B139" i="7" s="1"/>
  <c r="B140" i="7" a="1"/>
  <c r="B140" i="7" s="1"/>
  <c r="B141" i="7" a="1"/>
  <c r="B141" i="7" s="1"/>
  <c r="B142" i="7" a="1"/>
  <c r="B142" i="7" s="1"/>
  <c r="B143" i="7" a="1"/>
  <c r="B143" i="7" s="1"/>
  <c r="B144" i="7" a="1"/>
  <c r="B144" i="7" s="1"/>
  <c r="B145" i="7" a="1"/>
  <c r="B145" i="7" s="1"/>
  <c r="B146" i="7" a="1"/>
  <c r="B146" i="7" s="1"/>
  <c r="B147" i="7" a="1"/>
  <c r="B147" i="7" s="1"/>
  <c r="B148" i="7" a="1"/>
  <c r="B148" i="7" s="1"/>
  <c r="B149" i="7" a="1"/>
  <c r="B149" i="7" s="1"/>
  <c r="B150" i="7" a="1"/>
  <c r="B150" i="7" s="1"/>
  <c r="B151" i="7" a="1"/>
  <c r="B151" i="7" s="1"/>
  <c r="B152" i="7" a="1"/>
  <c r="B152" i="7" s="1"/>
  <c r="B153" i="7" a="1"/>
  <c r="B153" i="7" s="1"/>
  <c r="B154" i="7" a="1"/>
  <c r="B154" i="7" s="1"/>
  <c r="B155" i="7" a="1"/>
  <c r="B155" i="7" s="1"/>
  <c r="B156" i="7" a="1"/>
  <c r="B156" i="7" s="1"/>
  <c r="B157" i="7" a="1"/>
  <c r="B157" i="7" s="1"/>
  <c r="B158" i="7" a="1"/>
  <c r="B158" i="7" s="1"/>
  <c r="B159" i="7" a="1"/>
  <c r="B159" i="7" s="1"/>
  <c r="B160" i="7" a="1"/>
  <c r="B160" i="7" s="1"/>
  <c r="B161" i="7" a="1"/>
  <c r="B161" i="7" s="1"/>
  <c r="B162" i="7" a="1"/>
  <c r="B162" i="7" s="1"/>
  <c r="B163" i="7" a="1"/>
  <c r="B163" i="7" s="1"/>
  <c r="B164" i="7" a="1"/>
  <c r="B164" i="7" s="1"/>
  <c r="B165" i="7" a="1"/>
  <c r="B165" i="7" s="1"/>
  <c r="B166" i="7" a="1"/>
  <c r="B166" i="7" s="1"/>
  <c r="B167" i="7" a="1"/>
  <c r="B167" i="7" s="1"/>
  <c r="B168" i="7" a="1"/>
  <c r="B168" i="7" s="1"/>
  <c r="B169" i="7" a="1"/>
  <c r="B169" i="7" s="1"/>
  <c r="B170" i="7" a="1"/>
  <c r="B170" i="7" s="1"/>
  <c r="B171" i="7" a="1"/>
  <c r="B171" i="7" s="1"/>
  <c r="B172" i="7" a="1"/>
  <c r="B172" i="7" s="1"/>
  <c r="B173" i="7" a="1"/>
  <c r="B173" i="7" s="1"/>
  <c r="B174" i="7" a="1"/>
  <c r="B174" i="7" s="1"/>
  <c r="B175" i="7" a="1"/>
  <c r="B175" i="7" s="1"/>
  <c r="B176" i="7" a="1"/>
  <c r="B176" i="7" s="1"/>
  <c r="B177" i="7" a="1"/>
  <c r="B177" i="7" s="1"/>
  <c r="B178" i="7" a="1"/>
  <c r="B178" i="7" s="1"/>
  <c r="B179" i="7" a="1"/>
  <c r="B179" i="7" s="1"/>
  <c r="B180" i="7" a="1"/>
  <c r="B180" i="7" s="1"/>
  <c r="B181" i="7" a="1"/>
  <c r="B181" i="7" s="1"/>
  <c r="B182" i="7" a="1"/>
  <c r="B182" i="7" s="1"/>
  <c r="B183" i="7" a="1"/>
  <c r="B183" i="7" s="1"/>
  <c r="B184" i="7" a="1"/>
  <c r="B184" i="7" s="1"/>
  <c r="B185" i="7" a="1"/>
  <c r="B185" i="7" s="1"/>
  <c r="B186" i="7" a="1"/>
  <c r="B186" i="7" s="1"/>
  <c r="B187" i="7" a="1"/>
  <c r="B187" i="7" s="1"/>
  <c r="B188" i="7" a="1"/>
  <c r="B188" i="7" s="1"/>
  <c r="B189" i="7" a="1"/>
  <c r="B189" i="7" s="1"/>
  <c r="B190" i="7" a="1"/>
  <c r="B190" i="7" s="1"/>
  <c r="B191" i="7" a="1"/>
  <c r="B191" i="7" s="1"/>
  <c r="B192" i="7" a="1"/>
  <c r="B192" i="7" s="1"/>
  <c r="B193" i="7" a="1"/>
  <c r="B193" i="7" s="1"/>
  <c r="B194" i="7" a="1"/>
  <c r="B194" i="7" s="1"/>
  <c r="B195" i="7" a="1"/>
  <c r="B195" i="7" s="1"/>
  <c r="B196" i="7" a="1"/>
  <c r="B196" i="7" s="1"/>
  <c r="B197" i="7" a="1"/>
  <c r="B197" i="7" s="1"/>
  <c r="B198" i="7" a="1"/>
  <c r="B198" i="7" s="1"/>
  <c r="B2" i="7" a="1"/>
  <c r="B2" i="7" s="1"/>
  <c r="D2" i="7" a="1"/>
  <c r="D2" i="7" s="1"/>
  <c r="D3" i="7" a="1"/>
  <c r="D3" i="7" s="1"/>
  <c r="D4" i="7" a="1"/>
  <c r="D4" i="7" s="1"/>
  <c r="D5" i="7" a="1"/>
  <c r="D5" i="7" s="1"/>
  <c r="D6" i="7" a="1"/>
  <c r="D6" i="7" s="1"/>
  <c r="D7" i="7" a="1"/>
  <c r="D7" i="7" s="1"/>
  <c r="D8" i="7" a="1"/>
  <c r="D8" i="7" s="1"/>
  <c r="D9" i="7" a="1"/>
  <c r="D9" i="7" s="1"/>
  <c r="D10" i="7" a="1"/>
  <c r="D10" i="7" s="1"/>
  <c r="D11" i="7" a="1"/>
  <c r="D11" i="7" s="1"/>
  <c r="D12" i="7" a="1"/>
  <c r="D12" i="7" s="1"/>
  <c r="D13" i="7" a="1"/>
  <c r="D13" i="7" s="1"/>
  <c r="D14" i="7" a="1"/>
  <c r="D14" i="7" s="1"/>
  <c r="D15" i="7" a="1"/>
  <c r="D15" i="7" s="1"/>
  <c r="D16" i="7" a="1"/>
  <c r="D16" i="7" s="1"/>
  <c r="D17" i="7" a="1"/>
  <c r="D17" i="7" s="1"/>
  <c r="D18" i="7" a="1"/>
  <c r="D18" i="7" s="1"/>
  <c r="D19" i="7" a="1"/>
  <c r="D19" i="7" s="1"/>
  <c r="D20" i="7" a="1"/>
  <c r="D20" i="7" s="1"/>
  <c r="D21" i="7" a="1"/>
  <c r="D21" i="7" s="1"/>
  <c r="D22" i="7" a="1"/>
  <c r="D22" i="7" s="1"/>
  <c r="D23" i="7" a="1"/>
  <c r="D23" i="7" s="1"/>
  <c r="D24" i="7" a="1"/>
  <c r="D24" i="7" s="1"/>
  <c r="D25" i="7" a="1"/>
  <c r="D25" i="7" s="1"/>
  <c r="D26" i="7" a="1"/>
  <c r="D26" i="7" s="1"/>
  <c r="D27" i="7" a="1"/>
  <c r="D27" i="7" s="1"/>
  <c r="D28" i="7" a="1"/>
  <c r="D28" i="7" s="1"/>
  <c r="D29" i="7" a="1"/>
  <c r="D29" i="7" s="1"/>
  <c r="D30" i="7" a="1"/>
  <c r="D30" i="7" s="1"/>
  <c r="D31" i="7" a="1"/>
  <c r="D31" i="7" s="1"/>
  <c r="D32" i="7" a="1"/>
  <c r="D32" i="7" s="1"/>
  <c r="D33" i="7" a="1"/>
  <c r="D33" i="7" s="1"/>
  <c r="D34" i="7" a="1"/>
  <c r="D34" i="7" s="1"/>
  <c r="D35" i="7" a="1"/>
  <c r="D35" i="7" s="1"/>
  <c r="D36" i="7" a="1"/>
  <c r="D36" i="7" s="1"/>
  <c r="D37" i="7" a="1"/>
  <c r="D37" i="7" s="1"/>
  <c r="D38" i="7" a="1"/>
  <c r="D38" i="7" s="1"/>
  <c r="D39" i="7" a="1"/>
  <c r="D39" i="7" s="1"/>
  <c r="D40" i="7" a="1"/>
  <c r="D40" i="7" s="1"/>
  <c r="D41" i="7" a="1"/>
  <c r="D41" i="7" s="1"/>
  <c r="D42" i="7" a="1"/>
  <c r="D42" i="7" s="1"/>
  <c r="D43" i="7" a="1"/>
  <c r="D43" i="7" s="1"/>
  <c r="D44" i="7" a="1"/>
  <c r="D44" i="7" s="1"/>
  <c r="D45" i="7" a="1"/>
  <c r="D45" i="7" s="1"/>
  <c r="D46" i="7" a="1"/>
  <c r="D46" i="7" s="1"/>
  <c r="D47" i="7" a="1"/>
  <c r="D47" i="7" s="1"/>
  <c r="D48" i="7" a="1"/>
  <c r="D48" i="7" s="1"/>
  <c r="D49" i="7" a="1"/>
  <c r="D49" i="7" s="1"/>
  <c r="D50" i="7" a="1"/>
  <c r="D50" i="7" s="1"/>
  <c r="D51" i="7" a="1"/>
  <c r="D51" i="7" s="1"/>
  <c r="D52" i="7" a="1"/>
  <c r="D52" i="7" s="1"/>
  <c r="D53" i="7" a="1"/>
  <c r="D53" i="7" s="1"/>
  <c r="D54" i="7" a="1"/>
  <c r="D54" i="7" s="1"/>
  <c r="D55" i="7" a="1"/>
  <c r="D55" i="7" s="1"/>
  <c r="D56" i="7" a="1"/>
  <c r="D56" i="7" s="1"/>
  <c r="D57" i="7" a="1"/>
  <c r="D57" i="7" s="1"/>
  <c r="D58" i="7" a="1"/>
  <c r="D58" i="7" s="1"/>
  <c r="D59" i="7" a="1"/>
  <c r="D59" i="7" s="1"/>
  <c r="D60" i="7" a="1"/>
  <c r="D60" i="7" s="1"/>
  <c r="D61" i="7" a="1"/>
  <c r="D61" i="7" s="1"/>
  <c r="D62" i="7" a="1"/>
  <c r="D62" i="7" s="1"/>
  <c r="D63" i="7" a="1"/>
  <c r="D63" i="7" s="1"/>
  <c r="D64" i="7" a="1"/>
  <c r="D64" i="7" s="1"/>
  <c r="D65" i="7" a="1"/>
  <c r="D65" i="7" s="1"/>
  <c r="D66" i="7" a="1"/>
  <c r="D66" i="7" s="1"/>
  <c r="D67" i="7" a="1"/>
  <c r="D67" i="7" s="1"/>
  <c r="D68" i="7" a="1"/>
  <c r="D68" i="7" s="1"/>
  <c r="D69" i="7" a="1"/>
  <c r="D69" i="7" s="1"/>
  <c r="D70" i="7" a="1"/>
  <c r="D70" i="7" s="1"/>
  <c r="D71" i="7" a="1"/>
  <c r="D71" i="7" s="1"/>
  <c r="D72" i="7" a="1"/>
  <c r="D72" i="7" s="1"/>
  <c r="D73" i="7" a="1"/>
  <c r="D73" i="7" s="1"/>
  <c r="D74" i="7" a="1"/>
  <c r="D74" i="7" s="1"/>
  <c r="D75" i="7" a="1"/>
  <c r="D75" i="7" s="1"/>
  <c r="D76" i="7" a="1"/>
  <c r="D76" i="7" s="1"/>
  <c r="D77" i="7" a="1"/>
  <c r="D77" i="7" s="1"/>
  <c r="D78" i="7" a="1"/>
  <c r="D78" i="7" s="1"/>
  <c r="D79" i="7" a="1"/>
  <c r="D79" i="7" s="1"/>
  <c r="D80" i="7" a="1"/>
  <c r="D80" i="7" s="1"/>
  <c r="D81" i="7" a="1"/>
  <c r="D81" i="7" s="1"/>
  <c r="D82" i="7" a="1"/>
  <c r="D82" i="7" s="1"/>
  <c r="D83" i="7" a="1"/>
  <c r="D83" i="7" s="1"/>
  <c r="D84" i="7" a="1"/>
  <c r="D84" i="7" s="1"/>
  <c r="D85" i="7" a="1"/>
  <c r="D85" i="7" s="1"/>
  <c r="D86" i="7" a="1"/>
  <c r="D86" i="7" s="1"/>
  <c r="D87" i="7" a="1"/>
  <c r="D87" i="7" s="1"/>
  <c r="D88" i="7" a="1"/>
  <c r="D88" i="7" s="1"/>
  <c r="D89" i="7" a="1"/>
  <c r="D89" i="7" s="1"/>
  <c r="D90" i="7" a="1"/>
  <c r="D90" i="7" s="1"/>
  <c r="D91" i="7" a="1"/>
  <c r="D91" i="7" s="1"/>
  <c r="D92" i="7" a="1"/>
  <c r="D92" i="7" s="1"/>
  <c r="D93" i="7" a="1"/>
  <c r="D93" i="7" s="1"/>
  <c r="D94" i="7" a="1"/>
  <c r="D94" i="7" s="1"/>
  <c r="D95" i="7" a="1"/>
  <c r="D95" i="7" s="1"/>
  <c r="D96" i="7" a="1"/>
  <c r="D96" i="7" s="1"/>
  <c r="D97" i="7" a="1"/>
  <c r="D97" i="7" s="1"/>
  <c r="D98" i="7" a="1"/>
  <c r="D98" i="7" s="1"/>
  <c r="D99" i="7" a="1"/>
  <c r="D99" i="7" s="1"/>
  <c r="D100" i="7" a="1"/>
  <c r="D100" i="7" s="1"/>
  <c r="D101" i="7" a="1"/>
  <c r="D101" i="7" s="1"/>
  <c r="D102" i="7" a="1"/>
  <c r="D102" i="7" s="1"/>
  <c r="D103" i="7" a="1"/>
  <c r="D103" i="7" s="1"/>
  <c r="D104" i="7" a="1"/>
  <c r="D104" i="7" s="1"/>
  <c r="D105" i="7" a="1"/>
  <c r="D105" i="7" s="1"/>
  <c r="D106" i="7" a="1"/>
  <c r="D106" i="7" s="1"/>
  <c r="D107" i="7" a="1"/>
  <c r="D107" i="7" s="1"/>
  <c r="D108" i="7" a="1"/>
  <c r="D108" i="7" s="1"/>
  <c r="D109" i="7" a="1"/>
  <c r="D109" i="7" s="1"/>
  <c r="D110" i="7" a="1"/>
  <c r="D110" i="7" s="1"/>
  <c r="D111" i="7" a="1"/>
  <c r="D111" i="7" s="1"/>
  <c r="D112" i="7" a="1"/>
  <c r="D112" i="7" s="1"/>
  <c r="D113" i="7" a="1"/>
  <c r="D113" i="7" s="1"/>
  <c r="D114" i="7" a="1"/>
  <c r="D114" i="7" s="1"/>
  <c r="D115" i="7" a="1"/>
  <c r="D115" i="7" s="1"/>
  <c r="D116" i="7" a="1"/>
  <c r="D116" i="7" s="1"/>
  <c r="D117" i="7" a="1"/>
  <c r="D117" i="7" s="1"/>
  <c r="D118" i="7" a="1"/>
  <c r="D118" i="7" s="1"/>
  <c r="D119" i="7" a="1"/>
  <c r="D119" i="7" s="1"/>
  <c r="D120" i="7" a="1"/>
  <c r="D120" i="7" s="1"/>
  <c r="D121" i="7" a="1"/>
  <c r="D121" i="7" s="1"/>
  <c r="D122" i="7" a="1"/>
  <c r="D122" i="7" s="1"/>
  <c r="D123" i="7" a="1"/>
  <c r="D123" i="7" s="1"/>
  <c r="D124" i="7" a="1"/>
  <c r="D124" i="7" s="1"/>
  <c r="D125" i="7" a="1"/>
  <c r="D125" i="7" s="1"/>
  <c r="D126" i="7" a="1"/>
  <c r="D126" i="7" s="1"/>
  <c r="D127" i="7" a="1"/>
  <c r="D127" i="7" s="1"/>
  <c r="D128" i="7" a="1"/>
  <c r="D128" i="7" s="1"/>
  <c r="D129" i="7" a="1"/>
  <c r="D129" i="7" s="1"/>
  <c r="D130" i="7" a="1"/>
  <c r="D130" i="7" s="1"/>
  <c r="D131" i="7" a="1"/>
  <c r="D131" i="7" s="1"/>
  <c r="D132" i="7" a="1"/>
  <c r="D132" i="7" s="1"/>
  <c r="D133" i="7" a="1"/>
  <c r="D133" i="7" s="1"/>
  <c r="D134" i="7" a="1"/>
  <c r="D134" i="7" s="1"/>
  <c r="D135" i="7" a="1"/>
  <c r="D135" i="7" s="1"/>
  <c r="D136" i="7" a="1"/>
  <c r="D136" i="7" s="1"/>
  <c r="D137" i="7" a="1"/>
  <c r="D137" i="7" s="1"/>
  <c r="D138" i="7" a="1"/>
  <c r="D138" i="7" s="1"/>
  <c r="D139" i="7" a="1"/>
  <c r="D139" i="7" s="1"/>
  <c r="D140" i="7" a="1"/>
  <c r="D140" i="7" s="1"/>
  <c r="D141" i="7" a="1"/>
  <c r="D141" i="7" s="1"/>
  <c r="D142" i="7" a="1"/>
  <c r="D142" i="7" s="1"/>
  <c r="D143" i="7" a="1"/>
  <c r="D143" i="7" s="1"/>
  <c r="D144" i="7" a="1"/>
  <c r="D144" i="7" s="1"/>
  <c r="D145" i="7" a="1"/>
  <c r="D145" i="7" s="1"/>
  <c r="D146" i="7" a="1"/>
  <c r="D146" i="7" s="1"/>
  <c r="D147" i="7" a="1"/>
  <c r="D147" i="7" s="1"/>
  <c r="D148" i="7" a="1"/>
  <c r="D148" i="7" s="1"/>
  <c r="D149" i="7" a="1"/>
  <c r="D149" i="7" s="1"/>
  <c r="D150" i="7" a="1"/>
  <c r="D150" i="7" s="1"/>
  <c r="D151" i="7" a="1"/>
  <c r="D151" i="7" s="1"/>
  <c r="D152" i="7" a="1"/>
  <c r="D152" i="7" s="1"/>
  <c r="D153" i="7" a="1"/>
  <c r="D153" i="7" s="1"/>
  <c r="D154" i="7" a="1"/>
  <c r="D154" i="7" s="1"/>
  <c r="D155" i="7" a="1"/>
  <c r="D155" i="7" s="1"/>
  <c r="D156" i="7" a="1"/>
  <c r="D156" i="7" s="1"/>
  <c r="D157" i="7" a="1"/>
  <c r="D157" i="7" s="1"/>
  <c r="D158" i="7" a="1"/>
  <c r="D158" i="7" s="1"/>
  <c r="D159" i="7" a="1"/>
  <c r="D159" i="7" s="1"/>
  <c r="D160" i="7" a="1"/>
  <c r="D160" i="7" s="1"/>
  <c r="D161" i="7" a="1"/>
  <c r="D161" i="7" s="1"/>
  <c r="D162" i="7" a="1"/>
  <c r="D162" i="7" s="1"/>
  <c r="D163" i="7" a="1"/>
  <c r="D163" i="7" s="1"/>
  <c r="D164" i="7" a="1"/>
  <c r="D164" i="7" s="1"/>
  <c r="D165" i="7" a="1"/>
  <c r="D165" i="7" s="1"/>
  <c r="D166" i="7" a="1"/>
  <c r="D166" i="7" s="1"/>
  <c r="D167" i="7" a="1"/>
  <c r="D167" i="7" s="1"/>
  <c r="D168" i="7" a="1"/>
  <c r="D168" i="7" s="1"/>
  <c r="D169" i="7" a="1"/>
  <c r="D169" i="7" s="1"/>
  <c r="D170" i="7" a="1"/>
  <c r="D170" i="7" s="1"/>
  <c r="D171" i="7" a="1"/>
  <c r="D171" i="7" s="1"/>
  <c r="D172" i="7" a="1"/>
  <c r="D172" i="7" s="1"/>
  <c r="D173" i="7" a="1"/>
  <c r="D173" i="7" s="1"/>
  <c r="D174" i="7" a="1"/>
  <c r="D174" i="7" s="1"/>
  <c r="D175" i="7" a="1"/>
  <c r="D175" i="7" s="1"/>
  <c r="D176" i="7" a="1"/>
  <c r="D176" i="7" s="1"/>
  <c r="D177" i="7" a="1"/>
  <c r="D177" i="7" s="1"/>
  <c r="D178" i="7" a="1"/>
  <c r="D178" i="7" s="1"/>
  <c r="D179" i="7" a="1"/>
  <c r="D179" i="7" s="1"/>
  <c r="D180" i="7" a="1"/>
  <c r="D180" i="7" s="1"/>
  <c r="D181" i="7" a="1"/>
  <c r="D181" i="7" s="1"/>
  <c r="D182" i="7" a="1"/>
  <c r="D182" i="7" s="1"/>
  <c r="D183" i="7" a="1"/>
  <c r="D183" i="7" s="1"/>
  <c r="D184" i="7" a="1"/>
  <c r="D184" i="7" s="1"/>
  <c r="D185" i="7" a="1"/>
  <c r="D185" i="7" s="1"/>
  <c r="D186" i="7" a="1"/>
  <c r="D186" i="7" s="1"/>
  <c r="D187" i="7" a="1"/>
  <c r="D187" i="7" s="1"/>
  <c r="D188" i="7" a="1"/>
  <c r="D188" i="7" s="1"/>
  <c r="D189" i="7" a="1"/>
  <c r="D189" i="7" s="1"/>
  <c r="D190" i="7" a="1"/>
  <c r="D190" i="7" s="1"/>
  <c r="D191" i="7" a="1"/>
  <c r="D191" i="7" s="1"/>
  <c r="D192" i="7" a="1"/>
  <c r="D192" i="7" s="1"/>
  <c r="D193" i="7" a="1"/>
  <c r="D193" i="7" s="1"/>
  <c r="D194" i="7" a="1"/>
  <c r="D194" i="7" s="1"/>
  <c r="D195" i="7" a="1"/>
  <c r="D195" i="7" s="1"/>
  <c r="D196" i="7" a="1"/>
  <c r="D196" i="7" s="1"/>
  <c r="D197" i="7" a="1"/>
  <c r="D197" i="7" s="1"/>
  <c r="D198" i="7" a="1"/>
  <c r="D198" i="7" s="1"/>
  <c r="F3" i="7" a="1"/>
  <c r="F3" i="7" s="1"/>
  <c r="F4" i="7" a="1"/>
  <c r="F4" i="7" s="1"/>
  <c r="F5" i="7" a="1"/>
  <c r="F5" i="7" s="1"/>
  <c r="F6" i="7" a="1"/>
  <c r="F6" i="7" s="1"/>
  <c r="F7" i="7" a="1"/>
  <c r="F7" i="7" s="1"/>
  <c r="F8" i="7" a="1"/>
  <c r="F8" i="7" s="1"/>
  <c r="F9" i="7" a="1"/>
  <c r="F9" i="7" s="1"/>
  <c r="F10" i="7" a="1"/>
  <c r="F10" i="7" s="1"/>
  <c r="F11" i="7" a="1"/>
  <c r="F11" i="7" s="1"/>
  <c r="F12" i="7" a="1"/>
  <c r="F12" i="7" s="1"/>
  <c r="F13" i="7" a="1"/>
  <c r="F13" i="7" s="1"/>
  <c r="F14" i="7" a="1"/>
  <c r="F14" i="7" s="1"/>
  <c r="F15" i="7" a="1"/>
  <c r="F15" i="7" s="1"/>
  <c r="F16" i="7" a="1"/>
  <c r="F16" i="7" s="1"/>
  <c r="F17" i="7" a="1"/>
  <c r="F17" i="7" s="1"/>
  <c r="F18" i="7" a="1"/>
  <c r="F18" i="7" s="1"/>
  <c r="F19" i="7" a="1"/>
  <c r="F19" i="7" s="1"/>
  <c r="F20" i="7" a="1"/>
  <c r="F20" i="7" s="1"/>
  <c r="F21" i="7" a="1"/>
  <c r="F21" i="7" s="1"/>
  <c r="F22" i="7" a="1"/>
  <c r="F22" i="7" s="1"/>
  <c r="F23" i="7" a="1"/>
  <c r="F23" i="7" s="1"/>
  <c r="F24" i="7" a="1"/>
  <c r="F24" i="7" s="1"/>
  <c r="F25" i="7" a="1"/>
  <c r="F25" i="7" s="1"/>
  <c r="F26" i="7" a="1"/>
  <c r="F26" i="7" s="1"/>
  <c r="F27" i="7" a="1"/>
  <c r="F27" i="7" s="1"/>
  <c r="F28" i="7" a="1"/>
  <c r="F28" i="7" s="1"/>
  <c r="F29" i="7" a="1"/>
  <c r="F29" i="7" s="1"/>
  <c r="F30" i="7" a="1"/>
  <c r="F30" i="7" s="1"/>
  <c r="F31" i="7" a="1"/>
  <c r="F31" i="7" s="1"/>
  <c r="F32" i="7" a="1"/>
  <c r="F32" i="7" s="1"/>
  <c r="F33" i="7" a="1"/>
  <c r="F33" i="7" s="1"/>
  <c r="F34" i="7" a="1"/>
  <c r="F34" i="7" s="1"/>
  <c r="F35" i="7" a="1"/>
  <c r="F35" i="7" s="1"/>
  <c r="F36" i="7" a="1"/>
  <c r="F36" i="7" s="1"/>
  <c r="F37" i="7" a="1"/>
  <c r="F37" i="7" s="1"/>
  <c r="F38" i="7" a="1"/>
  <c r="F38" i="7" s="1"/>
  <c r="F39" i="7" a="1"/>
  <c r="F39" i="7" s="1"/>
  <c r="F40" i="7" a="1"/>
  <c r="F40" i="7" s="1"/>
  <c r="F41" i="7" a="1"/>
  <c r="F41" i="7" s="1"/>
  <c r="F42" i="7" a="1"/>
  <c r="F42" i="7" s="1"/>
  <c r="F43" i="7" a="1"/>
  <c r="F43" i="7" s="1"/>
  <c r="F44" i="7" a="1"/>
  <c r="F44" i="7" s="1"/>
  <c r="F45" i="7" a="1"/>
  <c r="F45" i="7" s="1"/>
  <c r="F46" i="7" a="1"/>
  <c r="F46" i="7" s="1"/>
  <c r="F47" i="7" a="1"/>
  <c r="F47" i="7" s="1"/>
  <c r="F48" i="7" a="1"/>
  <c r="F48" i="7" s="1"/>
  <c r="F49" i="7" a="1"/>
  <c r="F49" i="7" s="1"/>
  <c r="F50" i="7" a="1"/>
  <c r="F50" i="7" s="1"/>
  <c r="F51" i="7" a="1"/>
  <c r="F51" i="7" s="1"/>
  <c r="F52" i="7" a="1"/>
  <c r="F52" i="7" s="1"/>
  <c r="F53" i="7" a="1"/>
  <c r="F53" i="7" s="1"/>
  <c r="F54" i="7" a="1"/>
  <c r="F54" i="7" s="1"/>
  <c r="F55" i="7" a="1"/>
  <c r="F55" i="7" s="1"/>
  <c r="F56" i="7" a="1"/>
  <c r="F56" i="7" s="1"/>
  <c r="F57" i="7" a="1"/>
  <c r="F57" i="7" s="1"/>
  <c r="F58" i="7" a="1"/>
  <c r="F58" i="7" s="1"/>
  <c r="F59" i="7" a="1"/>
  <c r="F59" i="7" s="1"/>
  <c r="F60" i="7" a="1"/>
  <c r="F60" i="7" s="1"/>
  <c r="F61" i="7" a="1"/>
  <c r="F61" i="7" s="1"/>
  <c r="F62" i="7" a="1"/>
  <c r="F62" i="7" s="1"/>
  <c r="F63" i="7" a="1"/>
  <c r="F63" i="7" s="1"/>
  <c r="F64" i="7" a="1"/>
  <c r="F64" i="7" s="1"/>
  <c r="F65" i="7" a="1"/>
  <c r="F65" i="7" s="1"/>
  <c r="F66" i="7" a="1"/>
  <c r="F66" i="7" s="1"/>
  <c r="F67" i="7" a="1"/>
  <c r="F67" i="7" s="1"/>
  <c r="F68" i="7" a="1"/>
  <c r="F68" i="7" s="1"/>
  <c r="F69" i="7" a="1"/>
  <c r="F69" i="7" s="1"/>
  <c r="F70" i="7" a="1"/>
  <c r="F70" i="7" s="1"/>
  <c r="F71" i="7" a="1"/>
  <c r="F71" i="7" s="1"/>
  <c r="F72" i="7" a="1"/>
  <c r="F72" i="7" s="1"/>
  <c r="F73" i="7" a="1"/>
  <c r="F73" i="7" s="1"/>
  <c r="F74" i="7" a="1"/>
  <c r="F74" i="7" s="1"/>
  <c r="F75" i="7" a="1"/>
  <c r="F75" i="7" s="1"/>
  <c r="F76" i="7" a="1"/>
  <c r="F76" i="7" s="1"/>
  <c r="F77" i="7" a="1"/>
  <c r="F77" i="7" s="1"/>
  <c r="F78" i="7" a="1"/>
  <c r="F78" i="7" s="1"/>
  <c r="F79" i="7" a="1"/>
  <c r="F79" i="7" s="1"/>
  <c r="F80" i="7" a="1"/>
  <c r="F80" i="7" s="1"/>
  <c r="F81" i="7" a="1"/>
  <c r="F81" i="7" s="1"/>
  <c r="F82" i="7" a="1"/>
  <c r="F82" i="7" s="1"/>
  <c r="F83" i="7" a="1"/>
  <c r="F83" i="7" s="1"/>
  <c r="F84" i="7" a="1"/>
  <c r="F84" i="7" s="1"/>
  <c r="F85" i="7" a="1"/>
  <c r="F85" i="7" s="1"/>
  <c r="F86" i="7" a="1"/>
  <c r="F86" i="7" s="1"/>
  <c r="F87" i="7" a="1"/>
  <c r="F87" i="7" s="1"/>
  <c r="F88" i="7" a="1"/>
  <c r="F88" i="7" s="1"/>
  <c r="F89" i="7" a="1"/>
  <c r="F89" i="7" s="1"/>
  <c r="F90" i="7" a="1"/>
  <c r="F90" i="7" s="1"/>
  <c r="F91" i="7" a="1"/>
  <c r="F91" i="7" s="1"/>
  <c r="F92" i="7" a="1"/>
  <c r="F92" i="7" s="1"/>
  <c r="F93" i="7" a="1"/>
  <c r="F93" i="7" s="1"/>
  <c r="F94" i="7" a="1"/>
  <c r="F94" i="7" s="1"/>
  <c r="F95" i="7" a="1"/>
  <c r="F95" i="7" s="1"/>
  <c r="F96" i="7" a="1"/>
  <c r="F96" i="7" s="1"/>
  <c r="F97" i="7" a="1"/>
  <c r="F97" i="7" s="1"/>
  <c r="F98" i="7" a="1"/>
  <c r="F98" i="7" s="1"/>
  <c r="F99" i="7" a="1"/>
  <c r="F99" i="7" s="1"/>
  <c r="F100" i="7" a="1"/>
  <c r="F100" i="7" s="1"/>
  <c r="F101" i="7" a="1"/>
  <c r="F101" i="7" s="1"/>
  <c r="F102" i="7" a="1"/>
  <c r="F102" i="7" s="1"/>
  <c r="F103" i="7" a="1"/>
  <c r="F103" i="7" s="1"/>
  <c r="F104" i="7" a="1"/>
  <c r="F104" i="7" s="1"/>
  <c r="F105" i="7" a="1"/>
  <c r="F105" i="7" s="1"/>
  <c r="F106" i="7" a="1"/>
  <c r="F106" i="7" s="1"/>
  <c r="F107" i="7" a="1"/>
  <c r="F107" i="7" s="1"/>
  <c r="F108" i="7" a="1"/>
  <c r="F108" i="7" s="1"/>
  <c r="F109" i="7" a="1"/>
  <c r="F109" i="7" s="1"/>
  <c r="F110" i="7" a="1"/>
  <c r="F110" i="7" s="1"/>
  <c r="F111" i="7" a="1"/>
  <c r="F111" i="7" s="1"/>
  <c r="F112" i="7" a="1"/>
  <c r="F112" i="7" s="1"/>
  <c r="F113" i="7" a="1"/>
  <c r="F113" i="7" s="1"/>
  <c r="F114" i="7" a="1"/>
  <c r="F114" i="7" s="1"/>
  <c r="F115" i="7" a="1"/>
  <c r="F115" i="7" s="1"/>
  <c r="F116" i="7" a="1"/>
  <c r="F116" i="7" s="1"/>
  <c r="F117" i="7" a="1"/>
  <c r="F117" i="7" s="1"/>
  <c r="F118" i="7" a="1"/>
  <c r="F118" i="7" s="1"/>
  <c r="F119" i="7" a="1"/>
  <c r="F119" i="7" s="1"/>
  <c r="F120" i="7" a="1"/>
  <c r="F120" i="7" s="1"/>
  <c r="F121" i="7" a="1"/>
  <c r="F121" i="7" s="1"/>
  <c r="F122" i="7" a="1"/>
  <c r="F122" i="7" s="1"/>
  <c r="F123" i="7" a="1"/>
  <c r="F123" i="7" s="1"/>
  <c r="F124" i="7" a="1"/>
  <c r="F124" i="7" s="1"/>
  <c r="F125" i="7" a="1"/>
  <c r="F125" i="7" s="1"/>
  <c r="F126" i="7" a="1"/>
  <c r="F126" i="7" s="1"/>
  <c r="F127" i="7" a="1"/>
  <c r="F127" i="7" s="1"/>
  <c r="F128" i="7" a="1"/>
  <c r="F128" i="7" s="1"/>
  <c r="F129" i="7" a="1"/>
  <c r="F129" i="7" s="1"/>
  <c r="F130" i="7" a="1"/>
  <c r="F130" i="7" s="1"/>
  <c r="F131" i="7" a="1"/>
  <c r="F131" i="7" s="1"/>
  <c r="F132" i="7" a="1"/>
  <c r="F132" i="7" s="1"/>
  <c r="F133" i="7" a="1"/>
  <c r="F133" i="7" s="1"/>
  <c r="F134" i="7" a="1"/>
  <c r="F134" i="7" s="1"/>
  <c r="F135" i="7" a="1"/>
  <c r="F135" i="7" s="1"/>
  <c r="F136" i="7" a="1"/>
  <c r="F136" i="7" s="1"/>
  <c r="F137" i="7" a="1"/>
  <c r="F137" i="7" s="1"/>
  <c r="F138" i="7" a="1"/>
  <c r="F138" i="7" s="1"/>
  <c r="F139" i="7" a="1"/>
  <c r="F139" i="7" s="1"/>
  <c r="F140" i="7" a="1"/>
  <c r="F140" i="7" s="1"/>
  <c r="F141" i="7" a="1"/>
  <c r="F141" i="7" s="1"/>
  <c r="F142" i="7" a="1"/>
  <c r="F142" i="7" s="1"/>
  <c r="F143" i="7" a="1"/>
  <c r="F143" i="7" s="1"/>
  <c r="F144" i="7" a="1"/>
  <c r="F144" i="7" s="1"/>
  <c r="F145" i="7" a="1"/>
  <c r="F145" i="7" s="1"/>
  <c r="F146" i="7" a="1"/>
  <c r="F146" i="7" s="1"/>
  <c r="F147" i="7" a="1"/>
  <c r="F147" i="7" s="1"/>
  <c r="F148" i="7" a="1"/>
  <c r="F148" i="7" s="1"/>
  <c r="F149" i="7" a="1"/>
  <c r="F149" i="7" s="1"/>
  <c r="F150" i="7" a="1"/>
  <c r="F150" i="7" s="1"/>
  <c r="F151" i="7" a="1"/>
  <c r="F151" i="7" s="1"/>
  <c r="F152" i="7" a="1"/>
  <c r="F152" i="7" s="1"/>
  <c r="F153" i="7" a="1"/>
  <c r="F153" i="7" s="1"/>
  <c r="F154" i="7" a="1"/>
  <c r="F154" i="7" s="1"/>
  <c r="F155" i="7" a="1"/>
  <c r="F155" i="7" s="1"/>
  <c r="F156" i="7" a="1"/>
  <c r="F156" i="7" s="1"/>
  <c r="F157" i="7" a="1"/>
  <c r="F157" i="7" s="1"/>
  <c r="F158" i="7" a="1"/>
  <c r="F158" i="7" s="1"/>
  <c r="F159" i="7" a="1"/>
  <c r="F159" i="7" s="1"/>
  <c r="F160" i="7" a="1"/>
  <c r="F160" i="7" s="1"/>
  <c r="F161" i="7" a="1"/>
  <c r="F161" i="7" s="1"/>
  <c r="F162" i="7" a="1"/>
  <c r="F162" i="7" s="1"/>
  <c r="F163" i="7" a="1"/>
  <c r="F163" i="7" s="1"/>
  <c r="F164" i="7" a="1"/>
  <c r="F164" i="7" s="1"/>
  <c r="F165" i="7" a="1"/>
  <c r="F165" i="7" s="1"/>
  <c r="F166" i="7" a="1"/>
  <c r="F166" i="7" s="1"/>
  <c r="F167" i="7" a="1"/>
  <c r="F167" i="7" s="1"/>
  <c r="F168" i="7" a="1"/>
  <c r="F168" i="7" s="1"/>
  <c r="F169" i="7" a="1"/>
  <c r="F169" i="7" s="1"/>
  <c r="F170" i="7" a="1"/>
  <c r="F170" i="7" s="1"/>
  <c r="F171" i="7" a="1"/>
  <c r="F171" i="7" s="1"/>
  <c r="F172" i="7" a="1"/>
  <c r="F172" i="7" s="1"/>
  <c r="F173" i="7" a="1"/>
  <c r="F173" i="7" s="1"/>
  <c r="F174" i="7" a="1"/>
  <c r="F174" i="7" s="1"/>
  <c r="F175" i="7" a="1"/>
  <c r="F175" i="7" s="1"/>
  <c r="F176" i="7" a="1"/>
  <c r="F176" i="7" s="1"/>
  <c r="F177" i="7" a="1"/>
  <c r="F177" i="7" s="1"/>
  <c r="F178" i="7" a="1"/>
  <c r="F178" i="7" s="1"/>
  <c r="F179" i="7" a="1"/>
  <c r="F179" i="7" s="1"/>
  <c r="F180" i="7" a="1"/>
  <c r="F180" i="7" s="1"/>
  <c r="F181" i="7" a="1"/>
  <c r="F181" i="7" s="1"/>
  <c r="F182" i="7" a="1"/>
  <c r="F182" i="7" s="1"/>
  <c r="F183" i="7" a="1"/>
  <c r="F183" i="7" s="1"/>
  <c r="F184" i="7" a="1"/>
  <c r="F184" i="7" s="1"/>
  <c r="F185" i="7" a="1"/>
  <c r="F185" i="7" s="1"/>
  <c r="F186" i="7" a="1"/>
  <c r="F186" i="7" s="1"/>
  <c r="F187" i="7" a="1"/>
  <c r="F187" i="7" s="1"/>
  <c r="F188" i="7" a="1"/>
  <c r="F188" i="7" s="1"/>
  <c r="F189" i="7" a="1"/>
  <c r="F189" i="7" s="1"/>
  <c r="F190" i="7" a="1"/>
  <c r="F190" i="7" s="1"/>
  <c r="F191" i="7" a="1"/>
  <c r="F191" i="7" s="1"/>
  <c r="F192" i="7" a="1"/>
  <c r="F192" i="7" s="1"/>
  <c r="F193" i="7" a="1"/>
  <c r="F193" i="7" s="1"/>
  <c r="F194" i="7" a="1"/>
  <c r="F194" i="7" s="1"/>
  <c r="F195" i="7" a="1"/>
  <c r="F195" i="7" s="1"/>
  <c r="F196" i="7" a="1"/>
  <c r="F196" i="7" s="1"/>
  <c r="F197" i="7" a="1"/>
  <c r="F197" i="7" s="1"/>
  <c r="F198" i="7" a="1"/>
  <c r="F198" i="7" s="1"/>
  <c r="F2" i="7" a="1"/>
  <c r="F2" i="7" s="1"/>
  <c r="L198" i="7" a="1"/>
  <c r="L198" i="7" s="1"/>
  <c r="L197" i="7" a="1"/>
  <c r="L197" i="7" s="1"/>
  <c r="L196" i="7" a="1"/>
  <c r="L196" i="7" s="1"/>
  <c r="L195" i="7" a="1"/>
  <c r="L195" i="7" s="1"/>
  <c r="L194" i="7" a="1"/>
  <c r="L194" i="7" s="1"/>
  <c r="L193" i="7" a="1"/>
  <c r="L193" i="7" s="1"/>
  <c r="L192" i="7" a="1"/>
  <c r="L192" i="7" s="1"/>
  <c r="L191" i="7" a="1"/>
  <c r="L191" i="7" s="1"/>
  <c r="L190" i="7" a="1"/>
  <c r="L190" i="7" s="1"/>
  <c r="L189" i="7" a="1"/>
  <c r="L189" i="7" s="1"/>
  <c r="L188" i="7" a="1"/>
  <c r="L188" i="7" s="1"/>
  <c r="L187" i="7" a="1"/>
  <c r="L187" i="7" s="1"/>
  <c r="L186" i="7" a="1"/>
  <c r="L186" i="7" s="1"/>
  <c r="L185" i="7" a="1"/>
  <c r="L185" i="7" s="1"/>
  <c r="L184" i="7" a="1"/>
  <c r="L184" i="7" s="1"/>
  <c r="L183" i="7" a="1"/>
  <c r="L183" i="7" s="1"/>
  <c r="L182" i="7" a="1"/>
  <c r="L182" i="7" s="1"/>
  <c r="L181" i="7" a="1"/>
  <c r="L181" i="7" s="1"/>
  <c r="L180" i="7" a="1"/>
  <c r="L180" i="7" s="1"/>
  <c r="L179" i="7" a="1"/>
  <c r="L179" i="7" s="1"/>
  <c r="L178" i="7" a="1"/>
  <c r="L178" i="7" s="1"/>
  <c r="L177" i="7" a="1"/>
  <c r="L177" i="7" s="1"/>
  <c r="L176" i="7" a="1"/>
  <c r="L176" i="7" s="1"/>
  <c r="L175" i="7" a="1"/>
  <c r="L175" i="7" s="1"/>
  <c r="L174" i="7" a="1"/>
  <c r="L174" i="7" s="1"/>
  <c r="L173" i="7" a="1"/>
  <c r="L173" i="7" s="1"/>
  <c r="L172" i="7" a="1"/>
  <c r="L172" i="7" s="1"/>
  <c r="L171" i="7" a="1"/>
  <c r="L171" i="7" s="1"/>
  <c r="L170" i="7" a="1"/>
  <c r="L170" i="7" s="1"/>
  <c r="L169" i="7" a="1"/>
  <c r="L169" i="7" s="1"/>
  <c r="L168" i="7" a="1"/>
  <c r="L168" i="7" s="1"/>
  <c r="L167" i="7" a="1"/>
  <c r="L167" i="7" s="1"/>
  <c r="L166" i="7" a="1"/>
  <c r="L166" i="7" s="1"/>
  <c r="L165" i="7" a="1"/>
  <c r="L165" i="7" s="1"/>
  <c r="L164" i="7" a="1"/>
  <c r="L164" i="7" s="1"/>
  <c r="L163" i="7" a="1"/>
  <c r="L163" i="7" s="1"/>
  <c r="L162" i="7" a="1"/>
  <c r="L162" i="7" s="1"/>
  <c r="L161" i="7" a="1"/>
  <c r="L161" i="7" s="1"/>
  <c r="L160" i="7" a="1"/>
  <c r="L160" i="7" s="1"/>
  <c r="L159" i="7" a="1"/>
  <c r="L159" i="7" s="1"/>
  <c r="L158" i="7" a="1"/>
  <c r="L158" i="7" s="1"/>
  <c r="L157" i="7" a="1"/>
  <c r="L157" i="7" s="1"/>
  <c r="L156" i="7" a="1"/>
  <c r="L156" i="7" s="1"/>
  <c r="L155" i="7" a="1"/>
  <c r="L155" i="7" s="1"/>
  <c r="L154" i="7" a="1"/>
  <c r="L154" i="7" s="1"/>
  <c r="L153" i="7" a="1"/>
  <c r="L153" i="7" s="1"/>
  <c r="L152" i="7" a="1"/>
  <c r="L152" i="7" s="1"/>
  <c r="L151" i="7" a="1"/>
  <c r="L151" i="7" s="1"/>
  <c r="L150" i="7" a="1"/>
  <c r="L150" i="7" s="1"/>
  <c r="L149" i="7" a="1"/>
  <c r="L149" i="7" s="1"/>
  <c r="L148" i="7" a="1"/>
  <c r="L148" i="7" s="1"/>
  <c r="L147" i="7" a="1"/>
  <c r="L147" i="7" s="1"/>
  <c r="L146" i="7" a="1"/>
  <c r="L146" i="7" s="1"/>
  <c r="L145" i="7" a="1"/>
  <c r="L145" i="7" s="1"/>
  <c r="L144" i="7" a="1"/>
  <c r="L144" i="7" s="1"/>
  <c r="L143" i="7" a="1"/>
  <c r="L143" i="7" s="1"/>
  <c r="L142" i="7" a="1"/>
  <c r="L142" i="7" s="1"/>
  <c r="L141" i="7" a="1"/>
  <c r="L141" i="7" s="1"/>
  <c r="L140" i="7" a="1"/>
  <c r="L140" i="7" s="1"/>
  <c r="L139" i="7" a="1"/>
  <c r="L139" i="7" s="1"/>
  <c r="L138" i="7" a="1"/>
  <c r="L138" i="7" s="1"/>
  <c r="L137" i="7" a="1"/>
  <c r="L137" i="7" s="1"/>
  <c r="L136" i="7" a="1"/>
  <c r="L136" i="7" s="1"/>
  <c r="L135" i="7" a="1"/>
  <c r="L135" i="7" s="1"/>
  <c r="L134" i="7" a="1"/>
  <c r="L134" i="7" s="1"/>
  <c r="L133" i="7" a="1"/>
  <c r="L133" i="7" s="1"/>
  <c r="L132" i="7" a="1"/>
  <c r="L132" i="7" s="1"/>
  <c r="L131" i="7" a="1"/>
  <c r="L131" i="7" s="1"/>
  <c r="L130" i="7" a="1"/>
  <c r="L130" i="7" s="1"/>
  <c r="L129" i="7" a="1"/>
  <c r="L129" i="7" s="1"/>
  <c r="L128" i="7" a="1"/>
  <c r="L128" i="7" s="1"/>
  <c r="L127" i="7" a="1"/>
  <c r="L127" i="7" s="1"/>
  <c r="L126" i="7" a="1"/>
  <c r="L126" i="7" s="1"/>
  <c r="L125" i="7" a="1"/>
  <c r="L125" i="7" s="1"/>
  <c r="L124" i="7" a="1"/>
  <c r="L124" i="7" s="1"/>
  <c r="L123" i="7" a="1"/>
  <c r="L123" i="7" s="1"/>
  <c r="L122" i="7" a="1"/>
  <c r="L122" i="7" s="1"/>
  <c r="L121" i="7" a="1"/>
  <c r="L121" i="7" s="1"/>
  <c r="L120" i="7" a="1"/>
  <c r="L120" i="7" s="1"/>
  <c r="L119" i="7" a="1"/>
  <c r="L119" i="7" s="1"/>
  <c r="L118" i="7" a="1"/>
  <c r="L118" i="7" s="1"/>
  <c r="L117" i="7" a="1"/>
  <c r="L117" i="7" s="1"/>
  <c r="L116" i="7" a="1"/>
  <c r="L116" i="7" s="1"/>
  <c r="L115" i="7" a="1"/>
  <c r="L115" i="7" s="1"/>
  <c r="L114" i="7" a="1"/>
  <c r="L114" i="7" s="1"/>
  <c r="L113" i="7" a="1"/>
  <c r="L113" i="7" s="1"/>
  <c r="L112" i="7" a="1"/>
  <c r="L112" i="7" s="1"/>
  <c r="L111" i="7" a="1"/>
  <c r="L111" i="7" s="1"/>
  <c r="L110" i="7" a="1"/>
  <c r="L110" i="7" s="1"/>
  <c r="L109" i="7" a="1"/>
  <c r="L109" i="7" s="1"/>
  <c r="L108" i="7" a="1"/>
  <c r="L108" i="7" s="1"/>
  <c r="L107" i="7" a="1"/>
  <c r="L107" i="7" s="1"/>
  <c r="L106" i="7" a="1"/>
  <c r="L106" i="7" s="1"/>
  <c r="L105" i="7" a="1"/>
  <c r="L105" i="7" s="1"/>
  <c r="L104" i="7" a="1"/>
  <c r="L104" i="7" s="1"/>
  <c r="L103" i="7" a="1"/>
  <c r="L103" i="7" s="1"/>
  <c r="L102" i="7" a="1"/>
  <c r="L102" i="7" s="1"/>
  <c r="L101" i="7" a="1"/>
  <c r="L101" i="7" s="1"/>
  <c r="L100" i="7" a="1"/>
  <c r="L100" i="7" s="1"/>
  <c r="L99" i="7" a="1"/>
  <c r="L99" i="7" s="1"/>
  <c r="L98" i="7" a="1"/>
  <c r="L98" i="7" s="1"/>
  <c r="L97" i="7" a="1"/>
  <c r="L97" i="7" s="1"/>
  <c r="L96" i="7" a="1"/>
  <c r="L96" i="7" s="1"/>
  <c r="L95" i="7" a="1"/>
  <c r="L95" i="7" s="1"/>
  <c r="L94" i="7" a="1"/>
  <c r="L94" i="7" s="1"/>
  <c r="L93" i="7" a="1"/>
  <c r="L93" i="7" s="1"/>
  <c r="L92" i="7" a="1"/>
  <c r="L92" i="7" s="1"/>
  <c r="L91" i="7" a="1"/>
  <c r="L91" i="7" s="1"/>
  <c r="L90" i="7" a="1"/>
  <c r="L90" i="7" s="1"/>
  <c r="L89" i="7" a="1"/>
  <c r="L89" i="7" s="1"/>
  <c r="L88" i="7" a="1"/>
  <c r="L88" i="7" s="1"/>
  <c r="L87" i="7" a="1"/>
  <c r="L87" i="7" s="1"/>
  <c r="L86" i="7" a="1"/>
  <c r="L86" i="7" s="1"/>
  <c r="L85" i="7" a="1"/>
  <c r="L85" i="7" s="1"/>
  <c r="L84" i="7" a="1"/>
  <c r="L84" i="7" s="1"/>
  <c r="L83" i="7" a="1"/>
  <c r="L83" i="7" s="1"/>
  <c r="L82" i="7" a="1"/>
  <c r="L82" i="7" s="1"/>
  <c r="L81" i="7" a="1"/>
  <c r="L81" i="7" s="1"/>
  <c r="L80" i="7" a="1"/>
  <c r="L80" i="7" s="1"/>
  <c r="L79" i="7" a="1"/>
  <c r="L79" i="7" s="1"/>
  <c r="L78" i="7" a="1"/>
  <c r="L78" i="7" s="1"/>
  <c r="L77" i="7" a="1"/>
  <c r="L77" i="7" s="1"/>
  <c r="L76" i="7" a="1"/>
  <c r="L76" i="7" s="1"/>
  <c r="L75" i="7" a="1"/>
  <c r="L75" i="7" s="1"/>
  <c r="L74" i="7" a="1"/>
  <c r="L74" i="7" s="1"/>
  <c r="L73" i="7" a="1"/>
  <c r="L73" i="7" s="1"/>
  <c r="L72" i="7" a="1"/>
  <c r="L72" i="7" s="1"/>
  <c r="L71" i="7" a="1"/>
  <c r="L71" i="7" s="1"/>
  <c r="L70" i="7" a="1"/>
  <c r="L70" i="7" s="1"/>
  <c r="L69" i="7" a="1"/>
  <c r="L69" i="7" s="1"/>
  <c r="L68" i="7" a="1"/>
  <c r="L68" i="7" s="1"/>
  <c r="L67" i="7" a="1"/>
  <c r="L67" i="7" s="1"/>
  <c r="L66" i="7" a="1"/>
  <c r="L66" i="7" s="1"/>
  <c r="L65" i="7" a="1"/>
  <c r="L65" i="7" s="1"/>
  <c r="L64" i="7" a="1"/>
  <c r="L64" i="7" s="1"/>
  <c r="L63" i="7" a="1"/>
  <c r="L63" i="7" s="1"/>
  <c r="L62" i="7" a="1"/>
  <c r="L62" i="7" s="1"/>
  <c r="L61" i="7" a="1"/>
  <c r="L61" i="7" s="1"/>
  <c r="L60" i="7" a="1"/>
  <c r="L60" i="7" s="1"/>
  <c r="L59" i="7" a="1"/>
  <c r="L59" i="7" s="1"/>
  <c r="L58" i="7" a="1"/>
  <c r="L58" i="7" s="1"/>
  <c r="L57" i="7" a="1"/>
  <c r="L57" i="7" s="1"/>
  <c r="L56" i="7" a="1"/>
  <c r="L56" i="7" s="1"/>
  <c r="L55" i="7" a="1"/>
  <c r="L55" i="7" s="1"/>
  <c r="L54" i="7" a="1"/>
  <c r="L54" i="7" s="1"/>
  <c r="L53" i="7" a="1"/>
  <c r="L53" i="7" s="1"/>
  <c r="L52" i="7" a="1"/>
  <c r="L52" i="7" s="1"/>
  <c r="L51" i="7" a="1"/>
  <c r="L51" i="7" s="1"/>
  <c r="L50" i="7" a="1"/>
  <c r="L50" i="7" s="1"/>
  <c r="L49" i="7" a="1"/>
  <c r="L49" i="7" s="1"/>
  <c r="L48" i="7" a="1"/>
  <c r="L48" i="7" s="1"/>
  <c r="L47" i="7" a="1"/>
  <c r="L47" i="7" s="1"/>
  <c r="L46" i="7" a="1"/>
  <c r="L46" i="7" s="1"/>
  <c r="L45" i="7" a="1"/>
  <c r="L45" i="7" s="1"/>
  <c r="L44" i="7" a="1"/>
  <c r="L44" i="7" s="1"/>
  <c r="L43" i="7" a="1"/>
  <c r="L43" i="7" s="1"/>
  <c r="L42" i="7" a="1"/>
  <c r="L42" i="7" s="1"/>
  <c r="L41" i="7" a="1"/>
  <c r="L41" i="7" s="1"/>
  <c r="L40" i="7" a="1"/>
  <c r="L40" i="7" s="1"/>
  <c r="L39" i="7" a="1"/>
  <c r="L39" i="7" s="1"/>
  <c r="L38" i="7" a="1"/>
  <c r="L38" i="7" s="1"/>
  <c r="L37" i="7" a="1"/>
  <c r="L37" i="7" s="1"/>
  <c r="L36" i="7" a="1"/>
  <c r="L36" i="7" s="1"/>
  <c r="L35" i="7" a="1"/>
  <c r="L35" i="7" s="1"/>
  <c r="L34" i="7" a="1"/>
  <c r="L34" i="7" s="1"/>
  <c r="L33" i="7" a="1"/>
  <c r="L33" i="7" s="1"/>
  <c r="L32" i="7" a="1"/>
  <c r="L32" i="7" s="1"/>
  <c r="L31" i="7" a="1"/>
  <c r="L31" i="7" s="1"/>
  <c r="L30" i="7" a="1"/>
  <c r="L30" i="7" s="1"/>
  <c r="L29" i="7" a="1"/>
  <c r="L29" i="7" s="1"/>
  <c r="L28" i="7" a="1"/>
  <c r="L28" i="7" s="1"/>
  <c r="L27" i="7" a="1"/>
  <c r="L27" i="7" s="1"/>
  <c r="L26" i="7" a="1"/>
  <c r="L26" i="7" s="1"/>
  <c r="L25" i="7" a="1"/>
  <c r="L25" i="7" s="1"/>
  <c r="L24" i="7" a="1"/>
  <c r="L24" i="7" s="1"/>
  <c r="L23" i="7" a="1"/>
  <c r="L23" i="7" s="1"/>
  <c r="L22" i="7" a="1"/>
  <c r="L22" i="7" s="1"/>
  <c r="L21" i="7" a="1"/>
  <c r="L21" i="7" s="1"/>
  <c r="L20" i="7" a="1"/>
  <c r="L20" i="7" s="1"/>
  <c r="L19" i="7" a="1"/>
  <c r="L19" i="7" s="1"/>
  <c r="L18" i="7" a="1"/>
  <c r="L18" i="7" s="1"/>
  <c r="L17" i="7" a="1"/>
  <c r="L17" i="7" s="1"/>
  <c r="L16" i="7" a="1"/>
  <c r="L16" i="7" s="1"/>
  <c r="L15" i="7" a="1"/>
  <c r="L15" i="7" s="1"/>
  <c r="L14" i="7" a="1"/>
  <c r="L14" i="7" s="1"/>
  <c r="L13" i="7" a="1"/>
  <c r="L13" i="7" s="1"/>
  <c r="L12" i="7" a="1"/>
  <c r="L12" i="7" s="1"/>
  <c r="L11" i="7" a="1"/>
  <c r="L11" i="7" s="1"/>
  <c r="L10" i="7" a="1"/>
  <c r="L10" i="7" s="1"/>
  <c r="L9" i="7" a="1"/>
  <c r="L9" i="7" s="1"/>
  <c r="L8" i="7" a="1"/>
  <c r="L8" i="7" s="1"/>
  <c r="L7" i="7" a="1"/>
  <c r="L7" i="7" s="1"/>
  <c r="L6" i="7" a="1"/>
  <c r="L6" i="7" s="1"/>
  <c r="L5" i="7" a="1"/>
  <c r="L5" i="7" s="1"/>
  <c r="L4" i="7" a="1"/>
  <c r="L4" i="7" s="1"/>
  <c r="L3" i="7" a="1"/>
  <c r="L3" i="7" s="1"/>
  <c r="L2" i="7" a="1"/>
  <c r="L2" i="7" s="1"/>
  <c r="J198" i="7" a="1"/>
  <c r="J198" i="7" s="1"/>
  <c r="J197" i="7" a="1"/>
  <c r="J197" i="7" s="1"/>
  <c r="J196" i="7" a="1"/>
  <c r="J196" i="7" s="1"/>
  <c r="J195" i="7" a="1"/>
  <c r="J195" i="7" s="1"/>
  <c r="J194" i="7" a="1"/>
  <c r="J194" i="7" s="1"/>
  <c r="J193" i="7" a="1"/>
  <c r="J193" i="7" s="1"/>
  <c r="J192" i="7" a="1"/>
  <c r="J192" i="7" s="1"/>
  <c r="J191" i="7" a="1"/>
  <c r="J191" i="7" s="1"/>
  <c r="J190" i="7" a="1"/>
  <c r="J190" i="7" s="1"/>
  <c r="J189" i="7" a="1"/>
  <c r="J189" i="7" s="1"/>
  <c r="J188" i="7" a="1"/>
  <c r="J188" i="7" s="1"/>
  <c r="J187" i="7" a="1"/>
  <c r="J187" i="7" s="1"/>
  <c r="J186" i="7" a="1"/>
  <c r="J186" i="7" s="1"/>
  <c r="J185" i="7" a="1"/>
  <c r="J185" i="7" s="1"/>
  <c r="J184" i="7" a="1"/>
  <c r="J184" i="7" s="1"/>
  <c r="J183" i="7" a="1"/>
  <c r="J183" i="7" s="1"/>
  <c r="J182" i="7" a="1"/>
  <c r="J182" i="7" s="1"/>
  <c r="J181" i="7" a="1"/>
  <c r="J181" i="7" s="1"/>
  <c r="J180" i="7" a="1"/>
  <c r="J180" i="7" s="1"/>
  <c r="J179" i="7" a="1"/>
  <c r="J179" i="7" s="1"/>
  <c r="J178" i="7" a="1"/>
  <c r="J178" i="7" s="1"/>
  <c r="J177" i="7" a="1"/>
  <c r="J177" i="7" s="1"/>
  <c r="J176" i="7" a="1"/>
  <c r="J176" i="7" s="1"/>
  <c r="J175" i="7" a="1"/>
  <c r="J175" i="7" s="1"/>
  <c r="J174" i="7" a="1"/>
  <c r="J174" i="7" s="1"/>
  <c r="J173" i="7" a="1"/>
  <c r="J173" i="7" s="1"/>
  <c r="J172" i="7" a="1"/>
  <c r="J172" i="7" s="1"/>
  <c r="J171" i="7" a="1"/>
  <c r="J171" i="7" s="1"/>
  <c r="J170" i="7" a="1"/>
  <c r="J170" i="7" s="1"/>
  <c r="J169" i="7" a="1"/>
  <c r="J169" i="7" s="1"/>
  <c r="J168" i="7" a="1"/>
  <c r="J168" i="7" s="1"/>
  <c r="J167" i="7" a="1"/>
  <c r="J167" i="7" s="1"/>
  <c r="J166" i="7" a="1"/>
  <c r="J166" i="7" s="1"/>
  <c r="J165" i="7" a="1"/>
  <c r="J165" i="7" s="1"/>
  <c r="J164" i="7" a="1"/>
  <c r="J164" i="7" s="1"/>
  <c r="J163" i="7" a="1"/>
  <c r="J163" i="7" s="1"/>
  <c r="J162" i="7" a="1"/>
  <c r="J162" i="7" s="1"/>
  <c r="J161" i="7" a="1"/>
  <c r="J161" i="7" s="1"/>
  <c r="J160" i="7" a="1"/>
  <c r="J160" i="7" s="1"/>
  <c r="J159" i="7" a="1"/>
  <c r="J159" i="7" s="1"/>
  <c r="J158" i="7" a="1"/>
  <c r="J158" i="7" s="1"/>
  <c r="J157" i="7" a="1"/>
  <c r="J157" i="7" s="1"/>
  <c r="J156" i="7" a="1"/>
  <c r="J156" i="7" s="1"/>
  <c r="J155" i="7" a="1"/>
  <c r="J155" i="7" s="1"/>
  <c r="J154" i="7" a="1"/>
  <c r="J154" i="7" s="1"/>
  <c r="J153" i="7" a="1"/>
  <c r="J153" i="7" s="1"/>
  <c r="J152" i="7" a="1"/>
  <c r="J152" i="7" s="1"/>
  <c r="J151" i="7" a="1"/>
  <c r="J151" i="7" s="1"/>
  <c r="J150" i="7" a="1"/>
  <c r="J150" i="7" s="1"/>
  <c r="J149" i="7" a="1"/>
  <c r="J149" i="7" s="1"/>
  <c r="J148" i="7" a="1"/>
  <c r="J148" i="7" s="1"/>
  <c r="J147" i="7" a="1"/>
  <c r="J147" i="7" s="1"/>
  <c r="J146" i="7" a="1"/>
  <c r="J146" i="7" s="1"/>
  <c r="J145" i="7" a="1"/>
  <c r="J145" i="7" s="1"/>
  <c r="J144" i="7" a="1"/>
  <c r="J144" i="7" s="1"/>
  <c r="J143" i="7" a="1"/>
  <c r="J143" i="7" s="1"/>
  <c r="J142" i="7" a="1"/>
  <c r="J142" i="7" s="1"/>
  <c r="J141" i="7" a="1"/>
  <c r="J141" i="7" s="1"/>
  <c r="J140" i="7" a="1"/>
  <c r="J140" i="7" s="1"/>
  <c r="J139" i="7" a="1"/>
  <c r="J139" i="7" s="1"/>
  <c r="J138" i="7" a="1"/>
  <c r="J138" i="7" s="1"/>
  <c r="J137" i="7" a="1"/>
  <c r="J137" i="7" s="1"/>
  <c r="J136" i="7" a="1"/>
  <c r="J136" i="7" s="1"/>
  <c r="J135" i="7" a="1"/>
  <c r="J135" i="7" s="1"/>
  <c r="J134" i="7" a="1"/>
  <c r="J134" i="7" s="1"/>
  <c r="J133" i="7" a="1"/>
  <c r="J133" i="7" s="1"/>
  <c r="J132" i="7" a="1"/>
  <c r="J132" i="7" s="1"/>
  <c r="J131" i="7" a="1"/>
  <c r="J131" i="7" s="1"/>
  <c r="J130" i="7" a="1"/>
  <c r="J130" i="7" s="1"/>
  <c r="J129" i="7" a="1"/>
  <c r="J129" i="7" s="1"/>
  <c r="J128" i="7" a="1"/>
  <c r="J128" i="7" s="1"/>
  <c r="J127" i="7" a="1"/>
  <c r="J127" i="7" s="1"/>
  <c r="J126" i="7" a="1"/>
  <c r="J126" i="7" s="1"/>
  <c r="J125" i="7" a="1"/>
  <c r="J125" i="7" s="1"/>
  <c r="J124" i="7" a="1"/>
  <c r="J124" i="7" s="1"/>
  <c r="J123" i="7" a="1"/>
  <c r="J123" i="7" s="1"/>
  <c r="J122" i="7" a="1"/>
  <c r="J122" i="7" s="1"/>
  <c r="J121" i="7" a="1"/>
  <c r="J121" i="7" s="1"/>
  <c r="J120" i="7" a="1"/>
  <c r="J120" i="7" s="1"/>
  <c r="J119" i="7" a="1"/>
  <c r="J119" i="7" s="1"/>
  <c r="J118" i="7" a="1"/>
  <c r="J118" i="7" s="1"/>
  <c r="J117" i="7" a="1"/>
  <c r="J117" i="7" s="1"/>
  <c r="J116" i="7" a="1"/>
  <c r="J116" i="7" s="1"/>
  <c r="J115" i="7" a="1"/>
  <c r="J115" i="7" s="1"/>
  <c r="J114" i="7" a="1"/>
  <c r="J114" i="7" s="1"/>
  <c r="J113" i="7" a="1"/>
  <c r="J113" i="7" s="1"/>
  <c r="J112" i="7" a="1"/>
  <c r="J112" i="7" s="1"/>
  <c r="J111" i="7" a="1"/>
  <c r="J111" i="7" s="1"/>
  <c r="J110" i="7" a="1"/>
  <c r="J110" i="7" s="1"/>
  <c r="J109" i="7" a="1"/>
  <c r="J109" i="7" s="1"/>
  <c r="J108" i="7" a="1"/>
  <c r="J108" i="7" s="1"/>
  <c r="J107" i="7" a="1"/>
  <c r="J107" i="7" s="1"/>
  <c r="J106" i="7" a="1"/>
  <c r="J106" i="7" s="1"/>
  <c r="J105" i="7" a="1"/>
  <c r="J105" i="7" s="1"/>
  <c r="J104" i="7" a="1"/>
  <c r="J104" i="7" s="1"/>
  <c r="J103" i="7" a="1"/>
  <c r="J103" i="7" s="1"/>
  <c r="J102" i="7" a="1"/>
  <c r="J102" i="7" s="1"/>
  <c r="J101" i="7" a="1"/>
  <c r="J101" i="7" s="1"/>
  <c r="J100" i="7" a="1"/>
  <c r="J100" i="7" s="1"/>
  <c r="J99" i="7" a="1"/>
  <c r="J99" i="7" s="1"/>
  <c r="J98" i="7" a="1"/>
  <c r="J98" i="7" s="1"/>
  <c r="J97" i="7" a="1"/>
  <c r="J97" i="7" s="1"/>
  <c r="J96" i="7" a="1"/>
  <c r="J96" i="7" s="1"/>
  <c r="J95" i="7" a="1"/>
  <c r="J95" i="7" s="1"/>
  <c r="J94" i="7" a="1"/>
  <c r="J94" i="7" s="1"/>
  <c r="J93" i="7" a="1"/>
  <c r="J93" i="7" s="1"/>
  <c r="J92" i="7" a="1"/>
  <c r="J92" i="7" s="1"/>
  <c r="J91" i="7" a="1"/>
  <c r="J91" i="7" s="1"/>
  <c r="J90" i="7" a="1"/>
  <c r="J90" i="7" s="1"/>
  <c r="J89" i="7" a="1"/>
  <c r="J89" i="7" s="1"/>
  <c r="J88" i="7" a="1"/>
  <c r="J88" i="7" s="1"/>
  <c r="J87" i="7" a="1"/>
  <c r="J87" i="7" s="1"/>
  <c r="J86" i="7" a="1"/>
  <c r="J86" i="7" s="1"/>
  <c r="J85" i="7" a="1"/>
  <c r="J85" i="7" s="1"/>
  <c r="J84" i="7" a="1"/>
  <c r="J84" i="7" s="1"/>
  <c r="J83" i="7" a="1"/>
  <c r="J83" i="7" s="1"/>
  <c r="J82" i="7" a="1"/>
  <c r="J82" i="7" s="1"/>
  <c r="J81" i="7" a="1"/>
  <c r="J81" i="7" s="1"/>
  <c r="J80" i="7" a="1"/>
  <c r="J80" i="7" s="1"/>
  <c r="J79" i="7" a="1"/>
  <c r="J79" i="7" s="1"/>
  <c r="J78" i="7" a="1"/>
  <c r="J78" i="7" s="1"/>
  <c r="J77" i="7" a="1"/>
  <c r="J77" i="7" s="1"/>
  <c r="J76" i="7" a="1"/>
  <c r="J76" i="7" s="1"/>
  <c r="J75" i="7" a="1"/>
  <c r="J75" i="7" s="1"/>
  <c r="J74" i="7" a="1"/>
  <c r="J74" i="7" s="1"/>
  <c r="J73" i="7" a="1"/>
  <c r="J73" i="7" s="1"/>
  <c r="J72" i="7" a="1"/>
  <c r="J72" i="7" s="1"/>
  <c r="J71" i="7" a="1"/>
  <c r="J71" i="7" s="1"/>
  <c r="J70" i="7" a="1"/>
  <c r="J70" i="7" s="1"/>
  <c r="J69" i="7" a="1"/>
  <c r="J69" i="7" s="1"/>
  <c r="J68" i="7" a="1"/>
  <c r="J68" i="7" s="1"/>
  <c r="J67" i="7" a="1"/>
  <c r="J67" i="7" s="1"/>
  <c r="J66" i="7" a="1"/>
  <c r="J66" i="7" s="1"/>
  <c r="J65" i="7" a="1"/>
  <c r="J65" i="7" s="1"/>
  <c r="J64" i="7" a="1"/>
  <c r="J64" i="7" s="1"/>
  <c r="J63" i="7" a="1"/>
  <c r="J63" i="7" s="1"/>
  <c r="J62" i="7" a="1"/>
  <c r="J62" i="7" s="1"/>
  <c r="J61" i="7" a="1"/>
  <c r="J61" i="7" s="1"/>
  <c r="J60" i="7" a="1"/>
  <c r="J60" i="7" s="1"/>
  <c r="J59" i="7" a="1"/>
  <c r="J59" i="7" s="1"/>
  <c r="J58" i="7" a="1"/>
  <c r="J58" i="7" s="1"/>
  <c r="J57" i="7" a="1"/>
  <c r="J57" i="7" s="1"/>
  <c r="J56" i="7" a="1"/>
  <c r="J56" i="7" s="1"/>
  <c r="J55" i="7" a="1"/>
  <c r="J55" i="7" s="1"/>
  <c r="J54" i="7" a="1"/>
  <c r="J54" i="7" s="1"/>
  <c r="J53" i="7" a="1"/>
  <c r="J53" i="7" s="1"/>
  <c r="J52" i="7" a="1"/>
  <c r="J52" i="7" s="1"/>
  <c r="J51" i="7" a="1"/>
  <c r="J51" i="7" s="1"/>
  <c r="J50" i="7" a="1"/>
  <c r="J50" i="7" s="1"/>
  <c r="J49" i="7" a="1"/>
  <c r="J49" i="7" s="1"/>
  <c r="J48" i="7" a="1"/>
  <c r="J48" i="7" s="1"/>
  <c r="J47" i="7" a="1"/>
  <c r="J47" i="7" s="1"/>
  <c r="J46" i="7" a="1"/>
  <c r="J46" i="7" s="1"/>
  <c r="J45" i="7" a="1"/>
  <c r="J45" i="7" s="1"/>
  <c r="J44" i="7" a="1"/>
  <c r="J44" i="7" s="1"/>
  <c r="J43" i="7" a="1"/>
  <c r="J43" i="7" s="1"/>
  <c r="J42" i="7" a="1"/>
  <c r="J42" i="7" s="1"/>
  <c r="J41" i="7" a="1"/>
  <c r="J41" i="7" s="1"/>
  <c r="J40" i="7" a="1"/>
  <c r="J40" i="7" s="1"/>
  <c r="J39" i="7" a="1"/>
  <c r="J39" i="7" s="1"/>
  <c r="J38" i="7" a="1"/>
  <c r="J38" i="7" s="1"/>
  <c r="J37" i="7" a="1"/>
  <c r="J37" i="7" s="1"/>
  <c r="J36" i="7" a="1"/>
  <c r="J36" i="7" s="1"/>
  <c r="J35" i="7" a="1"/>
  <c r="J35" i="7" s="1"/>
  <c r="J34" i="7" a="1"/>
  <c r="J34" i="7" s="1"/>
  <c r="J33" i="7" a="1"/>
  <c r="J33" i="7" s="1"/>
  <c r="J32" i="7" a="1"/>
  <c r="J32" i="7" s="1"/>
  <c r="J31" i="7" a="1"/>
  <c r="J31" i="7" s="1"/>
  <c r="J30" i="7" a="1"/>
  <c r="J30" i="7" s="1"/>
  <c r="J29" i="7" a="1"/>
  <c r="J29" i="7" s="1"/>
  <c r="J28" i="7" a="1"/>
  <c r="J28" i="7" s="1"/>
  <c r="J27" i="7" a="1"/>
  <c r="J27" i="7" s="1"/>
  <c r="J26" i="7" a="1"/>
  <c r="J26" i="7" s="1"/>
  <c r="J25" i="7" a="1"/>
  <c r="J25" i="7" s="1"/>
  <c r="J24" i="7" a="1"/>
  <c r="J24" i="7" s="1"/>
  <c r="J23" i="7" a="1"/>
  <c r="J23" i="7" s="1"/>
  <c r="J22" i="7" a="1"/>
  <c r="J22" i="7" s="1"/>
  <c r="J21" i="7" a="1"/>
  <c r="J21" i="7" s="1"/>
  <c r="J20" i="7" a="1"/>
  <c r="J20" i="7" s="1"/>
  <c r="J19" i="7" a="1"/>
  <c r="J19" i="7" s="1"/>
  <c r="J18" i="7" a="1"/>
  <c r="J18" i="7" s="1"/>
  <c r="J17" i="7" a="1"/>
  <c r="J17" i="7" s="1"/>
  <c r="J16" i="7" a="1"/>
  <c r="J16" i="7" s="1"/>
  <c r="J15" i="7" a="1"/>
  <c r="J15" i="7" s="1"/>
  <c r="J14" i="7" a="1"/>
  <c r="J14" i="7" s="1"/>
  <c r="J13" i="7" a="1"/>
  <c r="J13" i="7" s="1"/>
  <c r="J12" i="7" a="1"/>
  <c r="J12" i="7" s="1"/>
  <c r="J11" i="7" a="1"/>
  <c r="J11" i="7" s="1"/>
  <c r="J10" i="7" a="1"/>
  <c r="J10" i="7" s="1"/>
  <c r="J9" i="7" a="1"/>
  <c r="J9" i="7" s="1"/>
  <c r="J8" i="7" a="1"/>
  <c r="J8" i="7" s="1"/>
  <c r="J7" i="7" a="1"/>
  <c r="J7" i="7" s="1"/>
  <c r="J6" i="7" a="1"/>
  <c r="J6" i="7" s="1"/>
  <c r="J5" i="7" a="1"/>
  <c r="J5" i="7" s="1"/>
  <c r="J4" i="7" a="1"/>
  <c r="J4" i="7" s="1"/>
  <c r="J3" i="7" a="1"/>
  <c r="J3" i="7" s="1"/>
  <c r="J2" i="7" a="1"/>
  <c r="J2" i="7" s="1"/>
  <c r="H3" i="7" a="1"/>
  <c r="H3" i="7" s="1"/>
  <c r="H4" i="7" a="1"/>
  <c r="H4" i="7" s="1"/>
  <c r="H5" i="7" a="1"/>
  <c r="H5" i="7" s="1"/>
  <c r="H6" i="7" a="1"/>
  <c r="H6" i="7" s="1"/>
  <c r="H7" i="7" a="1"/>
  <c r="H7" i="7" s="1"/>
  <c r="H8" i="7" a="1"/>
  <c r="H8" i="7" s="1"/>
  <c r="H9" i="7" a="1"/>
  <c r="H9" i="7" s="1"/>
  <c r="H10" i="7" a="1"/>
  <c r="H10" i="7" s="1"/>
  <c r="H11" i="7" a="1"/>
  <c r="H11" i="7" s="1"/>
  <c r="H12" i="7" a="1"/>
  <c r="H12" i="7" s="1"/>
  <c r="H13" i="7" a="1"/>
  <c r="H13" i="7" s="1"/>
  <c r="H14" i="7" a="1"/>
  <c r="H14" i="7" s="1"/>
  <c r="H15" i="7" a="1"/>
  <c r="H15" i="7" s="1"/>
  <c r="H16" i="7" a="1"/>
  <c r="H16" i="7" s="1"/>
  <c r="H17" i="7" a="1"/>
  <c r="H17" i="7" s="1"/>
  <c r="H18" i="7" a="1"/>
  <c r="H18" i="7" s="1"/>
  <c r="H19" i="7" a="1"/>
  <c r="H19" i="7" s="1"/>
  <c r="H20" i="7" a="1"/>
  <c r="H20" i="7" s="1"/>
  <c r="H21" i="7" a="1"/>
  <c r="H21" i="7" s="1"/>
  <c r="H22" i="7" a="1"/>
  <c r="H22" i="7" s="1"/>
  <c r="H23" i="7" a="1"/>
  <c r="H23" i="7" s="1"/>
  <c r="H24" i="7" a="1"/>
  <c r="H24" i="7" s="1"/>
  <c r="H25" i="7" a="1"/>
  <c r="H25" i="7" s="1"/>
  <c r="H26" i="7" a="1"/>
  <c r="H26" i="7" s="1"/>
  <c r="H27" i="7" a="1"/>
  <c r="H27" i="7" s="1"/>
  <c r="H28" i="7" a="1"/>
  <c r="H28" i="7" s="1"/>
  <c r="H29" i="7" a="1"/>
  <c r="H29" i="7" s="1"/>
  <c r="H30" i="7" a="1"/>
  <c r="H30" i="7" s="1"/>
  <c r="H31" i="7" a="1"/>
  <c r="H31" i="7" s="1"/>
  <c r="H32" i="7" a="1"/>
  <c r="H32" i="7" s="1"/>
  <c r="H33" i="7" a="1"/>
  <c r="H33" i="7" s="1"/>
  <c r="H34" i="7" a="1"/>
  <c r="H34" i="7" s="1"/>
  <c r="H35" i="7" a="1"/>
  <c r="H35" i="7" s="1"/>
  <c r="H36" i="7" a="1"/>
  <c r="H36" i="7" s="1"/>
  <c r="H37" i="7" a="1"/>
  <c r="H37" i="7" s="1"/>
  <c r="H38" i="7" a="1"/>
  <c r="H38" i="7" s="1"/>
  <c r="H39" i="7" a="1"/>
  <c r="H39" i="7" s="1"/>
  <c r="H40" i="7" a="1"/>
  <c r="H40" i="7" s="1"/>
  <c r="H41" i="7" a="1"/>
  <c r="H41" i="7" s="1"/>
  <c r="H42" i="7" a="1"/>
  <c r="H42" i="7" s="1"/>
  <c r="H43" i="7" a="1"/>
  <c r="H43" i="7" s="1"/>
  <c r="H44" i="7" a="1"/>
  <c r="H44" i="7" s="1"/>
  <c r="H45" i="7" a="1"/>
  <c r="H45" i="7" s="1"/>
  <c r="H46" i="7" a="1"/>
  <c r="H46" i="7" s="1"/>
  <c r="H47" i="7" a="1"/>
  <c r="H47" i="7" s="1"/>
  <c r="H48" i="7" a="1"/>
  <c r="H48" i="7" s="1"/>
  <c r="H49" i="7" a="1"/>
  <c r="H49" i="7" s="1"/>
  <c r="H50" i="7" a="1"/>
  <c r="H50" i="7" s="1"/>
  <c r="H51" i="7" a="1"/>
  <c r="H51" i="7" s="1"/>
  <c r="H52" i="7" a="1"/>
  <c r="H52" i="7" s="1"/>
  <c r="H53" i="7" a="1"/>
  <c r="H53" i="7" s="1"/>
  <c r="H54" i="7" a="1"/>
  <c r="H54" i="7" s="1"/>
  <c r="H55" i="7" a="1"/>
  <c r="H55" i="7" s="1"/>
  <c r="H56" i="7" a="1"/>
  <c r="H56" i="7" s="1"/>
  <c r="H57" i="7" a="1"/>
  <c r="H57" i="7" s="1"/>
  <c r="H58" i="7" a="1"/>
  <c r="H58" i="7" s="1"/>
  <c r="H59" i="7" a="1"/>
  <c r="H59" i="7" s="1"/>
  <c r="H60" i="7" a="1"/>
  <c r="H60" i="7" s="1"/>
  <c r="H61" i="7" a="1"/>
  <c r="H61" i="7" s="1"/>
  <c r="H62" i="7" a="1"/>
  <c r="H62" i="7" s="1"/>
  <c r="H63" i="7" a="1"/>
  <c r="H63" i="7" s="1"/>
  <c r="H64" i="7" a="1"/>
  <c r="H64" i="7" s="1"/>
  <c r="H65" i="7" a="1"/>
  <c r="H65" i="7" s="1"/>
  <c r="H66" i="7" a="1"/>
  <c r="H66" i="7" s="1"/>
  <c r="H67" i="7" a="1"/>
  <c r="H67" i="7" s="1"/>
  <c r="H68" i="7" a="1"/>
  <c r="H68" i="7" s="1"/>
  <c r="H69" i="7" a="1"/>
  <c r="H69" i="7" s="1"/>
  <c r="H70" i="7" a="1"/>
  <c r="H70" i="7" s="1"/>
  <c r="H71" i="7" a="1"/>
  <c r="H71" i="7" s="1"/>
  <c r="H72" i="7" a="1"/>
  <c r="H72" i="7" s="1"/>
  <c r="H73" i="7" a="1"/>
  <c r="H73" i="7" s="1"/>
  <c r="H74" i="7" a="1"/>
  <c r="H74" i="7" s="1"/>
  <c r="H75" i="7" a="1"/>
  <c r="H75" i="7" s="1"/>
  <c r="H76" i="7" a="1"/>
  <c r="H76" i="7" s="1"/>
  <c r="H77" i="7" a="1"/>
  <c r="H77" i="7" s="1"/>
  <c r="H78" i="7" a="1"/>
  <c r="H78" i="7" s="1"/>
  <c r="H79" i="7" a="1"/>
  <c r="H79" i="7" s="1"/>
  <c r="H80" i="7" a="1"/>
  <c r="H80" i="7" s="1"/>
  <c r="H81" i="7" a="1"/>
  <c r="H81" i="7" s="1"/>
  <c r="H82" i="7" a="1"/>
  <c r="H82" i="7" s="1"/>
  <c r="H83" i="7" a="1"/>
  <c r="H83" i="7" s="1"/>
  <c r="H84" i="7" a="1"/>
  <c r="H84" i="7" s="1"/>
  <c r="H85" i="7" a="1"/>
  <c r="H85" i="7" s="1"/>
  <c r="H86" i="7" a="1"/>
  <c r="H86" i="7" s="1"/>
  <c r="H87" i="7" a="1"/>
  <c r="H87" i="7" s="1"/>
  <c r="H88" i="7" a="1"/>
  <c r="H88" i="7" s="1"/>
  <c r="H89" i="7" a="1"/>
  <c r="H89" i="7" s="1"/>
  <c r="H90" i="7" a="1"/>
  <c r="H90" i="7" s="1"/>
  <c r="H91" i="7" a="1"/>
  <c r="H91" i="7" s="1"/>
  <c r="H92" i="7" a="1"/>
  <c r="H92" i="7" s="1"/>
  <c r="H93" i="7" a="1"/>
  <c r="H93" i="7" s="1"/>
  <c r="H94" i="7" a="1"/>
  <c r="H94" i="7" s="1"/>
  <c r="H95" i="7" a="1"/>
  <c r="H95" i="7" s="1"/>
  <c r="H96" i="7" a="1"/>
  <c r="H96" i="7" s="1"/>
  <c r="H97" i="7" a="1"/>
  <c r="H97" i="7" s="1"/>
  <c r="H98" i="7" a="1"/>
  <c r="H98" i="7" s="1"/>
  <c r="H99" i="7" a="1"/>
  <c r="H99" i="7" s="1"/>
  <c r="H100" i="7" a="1"/>
  <c r="H100" i="7" s="1"/>
  <c r="H101" i="7" a="1"/>
  <c r="H101" i="7" s="1"/>
  <c r="H102" i="7" a="1"/>
  <c r="H102" i="7" s="1"/>
  <c r="H103" i="7" a="1"/>
  <c r="H103" i="7" s="1"/>
  <c r="H104" i="7" a="1"/>
  <c r="H104" i="7" s="1"/>
  <c r="H105" i="7" a="1"/>
  <c r="H105" i="7" s="1"/>
  <c r="H106" i="7" a="1"/>
  <c r="H106" i="7" s="1"/>
  <c r="H107" i="7" a="1"/>
  <c r="H107" i="7" s="1"/>
  <c r="H108" i="7" a="1"/>
  <c r="H108" i="7" s="1"/>
  <c r="H109" i="7" a="1"/>
  <c r="H109" i="7" s="1"/>
  <c r="H110" i="7" a="1"/>
  <c r="H110" i="7" s="1"/>
  <c r="H111" i="7" a="1"/>
  <c r="H111" i="7" s="1"/>
  <c r="H112" i="7" a="1"/>
  <c r="H112" i="7" s="1"/>
  <c r="H113" i="7" a="1"/>
  <c r="H113" i="7" s="1"/>
  <c r="H114" i="7" a="1"/>
  <c r="H114" i="7" s="1"/>
  <c r="H115" i="7" a="1"/>
  <c r="H115" i="7" s="1"/>
  <c r="H116" i="7" a="1"/>
  <c r="H116" i="7" s="1"/>
  <c r="H117" i="7" a="1"/>
  <c r="H117" i="7" s="1"/>
  <c r="H118" i="7" a="1"/>
  <c r="H118" i="7" s="1"/>
  <c r="H119" i="7" a="1"/>
  <c r="H119" i="7" s="1"/>
  <c r="H120" i="7" a="1"/>
  <c r="H120" i="7" s="1"/>
  <c r="H121" i="7" a="1"/>
  <c r="H121" i="7" s="1"/>
  <c r="H122" i="7" a="1"/>
  <c r="H122" i="7" s="1"/>
  <c r="H123" i="7" a="1"/>
  <c r="H123" i="7" s="1"/>
  <c r="H124" i="7" a="1"/>
  <c r="H124" i="7" s="1"/>
  <c r="H125" i="7" a="1"/>
  <c r="H125" i="7" s="1"/>
  <c r="H126" i="7" a="1"/>
  <c r="H126" i="7" s="1"/>
  <c r="H127" i="7" a="1"/>
  <c r="H127" i="7" s="1"/>
  <c r="H128" i="7" a="1"/>
  <c r="H128" i="7" s="1"/>
  <c r="H129" i="7" a="1"/>
  <c r="H129" i="7" s="1"/>
  <c r="H130" i="7" a="1"/>
  <c r="H130" i="7" s="1"/>
  <c r="H131" i="7" a="1"/>
  <c r="H131" i="7" s="1"/>
  <c r="H132" i="7" a="1"/>
  <c r="H132" i="7" s="1"/>
  <c r="H133" i="7" a="1"/>
  <c r="H133" i="7" s="1"/>
  <c r="H134" i="7" a="1"/>
  <c r="H134" i="7" s="1"/>
  <c r="H135" i="7" a="1"/>
  <c r="H135" i="7" s="1"/>
  <c r="H136" i="7" a="1"/>
  <c r="H136" i="7" s="1"/>
  <c r="H137" i="7" a="1"/>
  <c r="H137" i="7" s="1"/>
  <c r="H138" i="7" a="1"/>
  <c r="H138" i="7" s="1"/>
  <c r="H139" i="7" a="1"/>
  <c r="H139" i="7" s="1"/>
  <c r="H140" i="7" a="1"/>
  <c r="H140" i="7" s="1"/>
  <c r="H141" i="7" a="1"/>
  <c r="H141" i="7" s="1"/>
  <c r="H142" i="7" a="1"/>
  <c r="H142" i="7" s="1"/>
  <c r="H143" i="7" a="1"/>
  <c r="H143" i="7" s="1"/>
  <c r="H144" i="7" a="1"/>
  <c r="H144" i="7" s="1"/>
  <c r="H145" i="7" a="1"/>
  <c r="H145" i="7" s="1"/>
  <c r="H146" i="7" a="1"/>
  <c r="H146" i="7" s="1"/>
  <c r="H147" i="7" a="1"/>
  <c r="H147" i="7" s="1"/>
  <c r="H148" i="7" a="1"/>
  <c r="H148" i="7" s="1"/>
  <c r="H149" i="7" a="1"/>
  <c r="H149" i="7" s="1"/>
  <c r="H150" i="7" a="1"/>
  <c r="H150" i="7" s="1"/>
  <c r="H151" i="7" a="1"/>
  <c r="H151" i="7" s="1"/>
  <c r="H152" i="7" a="1"/>
  <c r="H152" i="7" s="1"/>
  <c r="H153" i="7" a="1"/>
  <c r="H153" i="7" s="1"/>
  <c r="H154" i="7" a="1"/>
  <c r="H154" i="7" s="1"/>
  <c r="H155" i="7" a="1"/>
  <c r="H155" i="7" s="1"/>
  <c r="H156" i="7" a="1"/>
  <c r="H156" i="7" s="1"/>
  <c r="H157" i="7" a="1"/>
  <c r="H157" i="7" s="1"/>
  <c r="H158" i="7" a="1"/>
  <c r="H158" i="7" s="1"/>
  <c r="H159" i="7" a="1"/>
  <c r="H159" i="7" s="1"/>
  <c r="H160" i="7" a="1"/>
  <c r="H160" i="7" s="1"/>
  <c r="H161" i="7" a="1"/>
  <c r="H161" i="7" s="1"/>
  <c r="H162" i="7" a="1"/>
  <c r="H162" i="7" s="1"/>
  <c r="H163" i="7" a="1"/>
  <c r="H163" i="7" s="1"/>
  <c r="H164" i="7" a="1"/>
  <c r="H164" i="7" s="1"/>
  <c r="H165" i="7" a="1"/>
  <c r="H165" i="7" s="1"/>
  <c r="H166" i="7" a="1"/>
  <c r="H166" i="7" s="1"/>
  <c r="H167" i="7" a="1"/>
  <c r="H167" i="7" s="1"/>
  <c r="H168" i="7" a="1"/>
  <c r="H168" i="7" s="1"/>
  <c r="H169" i="7" a="1"/>
  <c r="H169" i="7" s="1"/>
  <c r="H170" i="7" a="1"/>
  <c r="H170" i="7" s="1"/>
  <c r="H171" i="7" a="1"/>
  <c r="H171" i="7" s="1"/>
  <c r="H172" i="7" a="1"/>
  <c r="H172" i="7" s="1"/>
  <c r="H173" i="7" a="1"/>
  <c r="H173" i="7" s="1"/>
  <c r="H174" i="7" a="1"/>
  <c r="H174" i="7" s="1"/>
  <c r="H175" i="7" a="1"/>
  <c r="H175" i="7" s="1"/>
  <c r="H176" i="7" a="1"/>
  <c r="H176" i="7" s="1"/>
  <c r="H177" i="7" a="1"/>
  <c r="H177" i="7" s="1"/>
  <c r="H178" i="7" a="1"/>
  <c r="H178" i="7" s="1"/>
  <c r="H179" i="7" a="1"/>
  <c r="H179" i="7" s="1"/>
  <c r="H180" i="7" a="1"/>
  <c r="H180" i="7" s="1"/>
  <c r="H181" i="7" a="1"/>
  <c r="H181" i="7" s="1"/>
  <c r="H182" i="7" a="1"/>
  <c r="H182" i="7" s="1"/>
  <c r="H183" i="7" a="1"/>
  <c r="H183" i="7" s="1"/>
  <c r="H184" i="7" a="1"/>
  <c r="H184" i="7" s="1"/>
  <c r="H185" i="7" a="1"/>
  <c r="H185" i="7" s="1"/>
  <c r="H186" i="7" a="1"/>
  <c r="H186" i="7" s="1"/>
  <c r="H187" i="7" a="1"/>
  <c r="H187" i="7" s="1"/>
  <c r="H188" i="7" a="1"/>
  <c r="H188" i="7" s="1"/>
  <c r="H189" i="7" a="1"/>
  <c r="H189" i="7" s="1"/>
  <c r="H190" i="7" a="1"/>
  <c r="H190" i="7" s="1"/>
  <c r="H191" i="7" a="1"/>
  <c r="H191" i="7" s="1"/>
  <c r="H192" i="7" a="1"/>
  <c r="H192" i="7" s="1"/>
  <c r="H193" i="7" a="1"/>
  <c r="H193" i="7" s="1"/>
  <c r="H194" i="7" a="1"/>
  <c r="H194" i="7" s="1"/>
  <c r="H195" i="7" a="1"/>
  <c r="H195" i="7" s="1"/>
  <c r="H196" i="7" a="1"/>
  <c r="H196" i="7" s="1"/>
  <c r="H197" i="7" a="1"/>
  <c r="H197" i="7" s="1"/>
  <c r="H198" i="7" a="1"/>
  <c r="H198" i="7" s="1"/>
  <c r="H2" i="7" a="1"/>
  <c r="H2" i="7" s="1"/>
  <c r="A24" i="2"/>
  <c r="A23" i="2"/>
  <c r="A21" i="2"/>
  <c r="D7" i="9" l="1" a="1"/>
  <c r="D7" i="9" s="1"/>
  <c r="D11" i="9" a="1"/>
  <c r="D11" i="9" s="1"/>
  <c r="D14" i="9" a="1"/>
  <c r="D14" i="9" s="1"/>
  <c r="D10" i="9" a="1"/>
  <c r="D10" i="9" s="1"/>
  <c r="D13" i="9" a="1"/>
  <c r="D13" i="9" s="1"/>
  <c r="D9" i="9" a="1"/>
  <c r="D9" i="9" s="1"/>
  <c r="D12" i="9" a="1"/>
  <c r="D12" i="9" s="1"/>
  <c r="D8" i="9" a="1"/>
  <c r="D8" i="9" s="1"/>
  <c r="G5" i="9" a="1"/>
  <c r="G5" i="9" s="1"/>
  <c r="F5" i="9" a="1"/>
  <c r="F5" i="9" s="1"/>
  <c r="G10" i="9" a="1"/>
  <c r="G10" i="9" s="1"/>
  <c r="G14" i="9" a="1"/>
  <c r="G14" i="9" s="1"/>
  <c r="G9" i="9" a="1"/>
  <c r="G9" i="9" s="1"/>
  <c r="F13" i="9" a="1"/>
  <c r="F13" i="9" s="1"/>
  <c r="F8" i="9" a="1"/>
  <c r="F8" i="9" s="1"/>
  <c r="F12" i="9" a="1"/>
  <c r="F12" i="9" s="1"/>
  <c r="F7" i="9" a="1"/>
  <c r="F7" i="9" s="1"/>
  <c r="E11" i="9" a="1"/>
  <c r="E11" i="9" s="1"/>
  <c r="E10" i="9" l="1" a="1"/>
  <c r="E10" i="9" s="1"/>
  <c r="E8" i="9" a="1"/>
  <c r="E8" i="9" s="1"/>
  <c r="F10" i="9" a="1"/>
  <c r="F10" i="9" s="1"/>
  <c r="G13" i="9" a="1"/>
  <c r="G13" i="9" s="1"/>
  <c r="F11" i="9" a="1"/>
  <c r="F11" i="9" s="1"/>
  <c r="G7" i="9" a="1"/>
  <c r="G7" i="9" s="1"/>
  <c r="E9" i="9" a="1"/>
  <c r="E9" i="9" s="1"/>
  <c r="G11" i="9" a="1"/>
  <c r="G11" i="9" s="1"/>
  <c r="E12" i="9" a="1"/>
  <c r="E12" i="9" s="1"/>
  <c r="G12" i="9" a="1"/>
  <c r="G12" i="9" s="1"/>
  <c r="E13" i="9" a="1"/>
  <c r="E13" i="9" s="1"/>
  <c r="G8" i="9" a="1"/>
  <c r="G8" i="9" s="1"/>
  <c r="E7" i="9" a="1"/>
  <c r="E7" i="9" s="1"/>
  <c r="E14" i="9" a="1"/>
  <c r="E14" i="9" s="1"/>
  <c r="F9" i="9" a="1"/>
  <c r="F9" i="9" s="1"/>
  <c r="F14" i="9" a="1"/>
  <c r="F14" i="9" s="1"/>
  <c r="A22" i="2"/>
  <c r="A20" i="2"/>
  <c r="A18" i="2" l="1"/>
  <c r="A19" i="2"/>
  <c r="A10" i="2"/>
  <c r="A11" i="2"/>
  <c r="A12" i="2"/>
  <c r="A13" i="2"/>
  <c r="A14" i="2"/>
  <c r="A15" i="2"/>
  <c r="A16" i="2"/>
  <c r="A17" i="2"/>
  <c r="A9" i="2"/>
  <c r="A7" i="2"/>
  <c r="A8" i="2"/>
  <c r="A4" i="2"/>
  <c r="A5" i="2"/>
  <c r="A6" i="2"/>
  <c r="A2" i="2"/>
  <c r="A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<sst xmlns="http://schemas.openxmlformats.org/spreadsheetml/2006/main" count="1919" uniqueCount="291">
  <si>
    <t>id</t>
  </si>
  <si>
    <t>label</t>
  </si>
  <si>
    <t>order</t>
  </si>
  <si>
    <t>condition_dataset</t>
  </si>
  <si>
    <t>condition_variable</t>
  </si>
  <si>
    <t>condition_comparator</t>
  </si>
  <si>
    <t>condition_value</t>
  </si>
  <si>
    <t>AnalysisSet_01_ITT</t>
  </si>
  <si>
    <t>Intent-to-Treat Population</t>
  </si>
  <si>
    <t>ADSL</t>
  </si>
  <si>
    <t>ITTFL</t>
  </si>
  <si>
    <t>EQ</t>
  </si>
  <si>
    <t>Y</t>
  </si>
  <si>
    <t>AnalysisSet_02_SAF</t>
  </si>
  <si>
    <t>Safety Population</t>
  </si>
  <si>
    <t>SAFFL</t>
  </si>
  <si>
    <t>groupingVariable</t>
  </si>
  <si>
    <t>dataDriven</t>
  </si>
  <si>
    <t>group_id</t>
  </si>
  <si>
    <t>group_label</t>
  </si>
  <si>
    <t>group_order</t>
  </si>
  <si>
    <t>dataset</t>
  </si>
  <si>
    <t>variable</t>
  </si>
  <si>
    <t>group_condition_dataset</t>
  </si>
  <si>
    <t>group_condition_variable</t>
  </si>
  <si>
    <t>group_condition_comparator</t>
  </si>
  <si>
    <t>group_condition_value</t>
  </si>
  <si>
    <t>grouping_type</t>
  </si>
  <si>
    <t>AnlsGrouping_01_Sex</t>
  </si>
  <si>
    <t>SEX</t>
  </si>
  <si>
    <t>AnlsGrouping_01_Sex_1</t>
  </si>
  <si>
    <t>Male</t>
  </si>
  <si>
    <t>M</t>
  </si>
  <si>
    <t>AnlsGrouping_02_Trt</t>
  </si>
  <si>
    <t>Treatment</t>
  </si>
  <si>
    <t>TRT01A</t>
  </si>
  <si>
    <t>AnlsGrouping_02_Trt_1</t>
  </si>
  <si>
    <t>Placebo</t>
  </si>
  <si>
    <t>Female</t>
  </si>
  <si>
    <t>F</t>
  </si>
  <si>
    <t>AnlsGrouping_02_Trt_2</t>
  </si>
  <si>
    <t>AnlsGrouping_02_Trt_3</t>
  </si>
  <si>
    <t>Xanomeline Low Dose</t>
  </si>
  <si>
    <t>Xanomeline High Dose</t>
  </si>
  <si>
    <t>IN</t>
  </si>
  <si>
    <t>Age Group</t>
  </si>
  <si>
    <t>&lt; 65 years</t>
  </si>
  <si>
    <t>AGEGR1</t>
  </si>
  <si>
    <t>&lt;65</t>
  </si>
  <si>
    <t>AnlsGrouping_03_AgeGp</t>
  </si>
  <si>
    <t>AnlsGrouping_04_Race</t>
  </si>
  <si>
    <t>Primary Race</t>
  </si>
  <si>
    <t>RACE</t>
  </si>
  <si>
    <t>Asian</t>
  </si>
  <si>
    <t>Black or African American</t>
  </si>
  <si>
    <t>White</t>
  </si>
  <si>
    <t>Multiple</t>
  </si>
  <si>
    <t>Not Reported</t>
  </si>
  <si>
    <t>Unknown</t>
  </si>
  <si>
    <t>Other</t>
  </si>
  <si>
    <t>version</t>
  </si>
  <si>
    <t>categoryRefs</t>
  </si>
  <si>
    <t>analysisSetRef</t>
  </si>
  <si>
    <t>dataSubsetRef</t>
  </si>
  <si>
    <t>groupingRef1</t>
  </si>
  <si>
    <t>groupingRef2</t>
  </si>
  <si>
    <t>USUBJID</t>
  </si>
  <si>
    <t>AGE</t>
  </si>
  <si>
    <t>HEIGHTBL</t>
  </si>
  <si>
    <t>name</t>
  </si>
  <si>
    <t>description</t>
  </si>
  <si>
    <t>operation_id</t>
  </si>
  <si>
    <t>operation_name</t>
  </si>
  <si>
    <t>operation_label</t>
  </si>
  <si>
    <t>operation_resultPattern</t>
  </si>
  <si>
    <t>n</t>
  </si>
  <si>
    <t>Mean</t>
  </si>
  <si>
    <t>SD</t>
  </si>
  <si>
    <t>Median</t>
  </si>
  <si>
    <t>Q1</t>
  </si>
  <si>
    <t>Q3</t>
  </si>
  <si>
    <t>Min</t>
  </si>
  <si>
    <t>Max</t>
  </si>
  <si>
    <t>Count of non-missing values</t>
  </si>
  <si>
    <t>Standard deviation</t>
  </si>
  <si>
    <t>Minimum</t>
  </si>
  <si>
    <t>Maximum</t>
  </si>
  <si>
    <t>Count of subjects</t>
  </si>
  <si>
    <t>Percent of subjects</t>
  </si>
  <si>
    <t>%</t>
  </si>
  <si>
    <t>First quartile</t>
  </si>
  <si>
    <t>Third quartile</t>
  </si>
  <si>
    <t>≥ 65 years</t>
  </si>
  <si>
    <t>65-80 | &gt;80</t>
  </si>
  <si>
    <t>American Indian or Alaska Native</t>
  </si>
  <si>
    <t>Native Hawaiian or Other Pacific Islander</t>
  </si>
  <si>
    <t>Hispanic or Latino</t>
  </si>
  <si>
    <t>Not Hispanic or Latino</t>
  </si>
  <si>
    <t>AnlsGrouping_05_Ethnic</t>
  </si>
  <si>
    <t>Ethnicity</t>
  </si>
  <si>
    <t>ETHNIC</t>
  </si>
  <si>
    <t>Gender</t>
  </si>
  <si>
    <t>Summary by group of a continuous variable</t>
  </si>
  <si>
    <t>method_id</t>
  </si>
  <si>
    <t>Descriptive summary statistics across groups for a continuous variable</t>
  </si>
  <si>
    <t>An01.5_SAF_ByTrt</t>
  </si>
  <si>
    <t>An03.1_Age_ByTrt</t>
  </si>
  <si>
    <t>An03.2_AgeGrp_ByTrt</t>
  </si>
  <si>
    <t>An03.3_Sex_ByTrt</t>
  </si>
  <si>
    <t>An03.4_Ethnic_ByTrt</t>
  </si>
  <si>
    <t>An03.5_Race_ByTrt</t>
  </si>
  <si>
    <t>An03.6_Height_ByTrt</t>
  </si>
  <si>
    <t>groupingRef3</t>
  </si>
  <si>
    <t>ADAE</t>
  </si>
  <si>
    <t>AnlsGrouping_06_Soc</t>
  </si>
  <si>
    <t>System Organ Class</t>
  </si>
  <si>
    <t>AESOC</t>
  </si>
  <si>
    <t>AnlsGrouping_07_Pt</t>
  </si>
  <si>
    <t>Preferred Term</t>
  </si>
  <si>
    <t>AEDECOD</t>
  </si>
  <si>
    <t>Dss01_TrtEm</t>
  </si>
  <si>
    <t>An07.1_AnyAE_ByTrt</t>
  </si>
  <si>
    <t>An07.2_Soc_ByTrt</t>
  </si>
  <si>
    <t>An07.3_SocPt_ByTrt</t>
  </si>
  <si>
    <t>Treatment-Emergent Adverse Events</t>
  </si>
  <si>
    <t>TRTEMFL</t>
  </si>
  <si>
    <t>Grouped summary of continuous variable</t>
  </si>
  <si>
    <t>Summary by group of subjects</t>
  </si>
  <si>
    <t>Grouped summary of subjects</t>
  </si>
  <si>
    <t>Descriptive summary statistics of subject occurrence for grouped values</t>
  </si>
  <si>
    <t>Mth03.1_Age_ByTrt</t>
  </si>
  <si>
    <t>Mth03.6_Height_ByTrt</t>
  </si>
  <si>
    <t>Mth01.5_SAF_ByTrt</t>
  </si>
  <si>
    <t>Mth03.2_AgeGrp_ByTrt</t>
  </si>
  <si>
    <t>Mth03.3_Sex_ByTrt</t>
  </si>
  <si>
    <t>Mth03.4_Ethnic_ByTrt</t>
  </si>
  <si>
    <t>Mth03.5_Race_ByTrt</t>
  </si>
  <si>
    <t>Mth07.1_AnyAE_ByTrt</t>
  </si>
  <si>
    <t>Mth07.2_Soc_ByTrt</t>
  </si>
  <si>
    <t>Mth07.3_SocPt_ByTrt</t>
  </si>
  <si>
    <t>(N=XX)</t>
  </si>
  <si>
    <t>XX</t>
  </si>
  <si>
    <t>XX.X</t>
  </si>
  <si>
    <t>XX.XX</t>
  </si>
  <si>
    <t>( XX.X)</t>
  </si>
  <si>
    <t>(XX.XX)</t>
  </si>
  <si>
    <t>operation_referencedResultRelationships_operationRef_NUMERATOR</t>
  </si>
  <si>
    <t>operation_referencedResultRelationships_operationRef_DENOMINATOR</t>
  </si>
  <si>
    <t>rawValue</t>
  </si>
  <si>
    <t>formattedValue</t>
  </si>
  <si>
    <t>Mth01.5_SAF_ByTrt_n</t>
  </si>
  <si>
    <t>Mth03.1_Age_ByTrt_n</t>
  </si>
  <si>
    <t>Mth03.1_Age_ByTrt_Mean</t>
  </si>
  <si>
    <t>Mth03.1_Age_ByTrt_SD</t>
  </si>
  <si>
    <t>Mth03.1_Age_ByTrt_Median</t>
  </si>
  <si>
    <t>Mth03.1_Age_ByTrt_Q1</t>
  </si>
  <si>
    <t>Mth03.1_Age_ByTrt_Q3</t>
  </si>
  <si>
    <t>Mth03.1_Age_ByTrt_Min</t>
  </si>
  <si>
    <t>Mth03.1_Age_ByTrt_Max</t>
  </si>
  <si>
    <t>Mth03.2_AgeGrp_ByTrt_n</t>
  </si>
  <si>
    <t>AnlsGrouping_03_AgeGp_1</t>
  </si>
  <si>
    <t>AnlsGrouping_03_AgeGp_2</t>
  </si>
  <si>
    <t>Mth03.2_AgeGrp_ByTrt_%</t>
  </si>
  <si>
    <t>Mth03.3_Sex_ByTrt_n</t>
  </si>
  <si>
    <t>AnlsGrouping_01_Sex_2</t>
  </si>
  <si>
    <t>Mth03.3_Sex_ByTrt_%</t>
  </si>
  <si>
    <t>Mth03.4_Ethnic_ByTrt_n</t>
  </si>
  <si>
    <t>AnlsGrouping_05_Ethnic_1</t>
  </si>
  <si>
    <t>AnlsGrouping_05_Ethnic_2</t>
  </si>
  <si>
    <t>Mth03.4_Ethnic_ByTrt_%</t>
  </si>
  <si>
    <t>Mth03.5_Race_ByTrt_n</t>
  </si>
  <si>
    <t>AnlsGrouping_04_Race_1</t>
  </si>
  <si>
    <t>AnlsGrouping_04_Race_2</t>
  </si>
  <si>
    <t>AnlsGrouping_04_Race_3</t>
  </si>
  <si>
    <t>AnlsGrouping_04_Race_4</t>
  </si>
  <si>
    <t>AnlsGrouping_04_Race_5</t>
  </si>
  <si>
    <t>AnlsGrouping_04_Race_6</t>
  </si>
  <si>
    <t>AnlsGrouping_04_Race_7</t>
  </si>
  <si>
    <t>AnlsGrouping_04_Race_8</t>
  </si>
  <si>
    <t>AnlsGrouping_04_Race_9</t>
  </si>
  <si>
    <t>Mth03.5_Race_ByTrt_%</t>
  </si>
  <si>
    <t>Mth03.6_Height_ByTrt_n</t>
  </si>
  <si>
    <t>Mth03.6_Height_ByTrt_Mean</t>
  </si>
  <si>
    <t>Mth03.6_Height_ByTrt_SD</t>
  </si>
  <si>
    <t>Mth03.6_Height_ByTrt_Median</t>
  </si>
  <si>
    <t>Mth03.6_Height_ByTrt_Q1</t>
  </si>
  <si>
    <t>Mth03.6_Height_ByTrt_Q3</t>
  </si>
  <si>
    <t>Mth03.6_Height_ByTrt_Min</t>
  </si>
  <si>
    <t>Mth03.6_Height_ByTrt_Max</t>
  </si>
  <si>
    <t>Mth07.1_AnyAE_ByTrt_n</t>
  </si>
  <si>
    <t>Mth07.1_AnyAE_ByTrt_%</t>
  </si>
  <si>
    <t>Mth07.2_Soc_ByTrt_n</t>
  </si>
  <si>
    <t>Mth07.2_Soc_ByTrt_%</t>
  </si>
  <si>
    <t>Mth07.3_SocPt_ByTrt_n</t>
  </si>
  <si>
    <t>Mth07.3_SocPt_ByTrt_%</t>
  </si>
  <si>
    <t>&lt;SOC 1&gt;</t>
  </si>
  <si>
    <t>&lt;SOC 2&gt;</t>
  </si>
  <si>
    <t>&lt;Preferred Term 1&gt;</t>
  </si>
  <si>
    <t>&lt;Preferred Term n&gt;</t>
  </si>
  <si>
    <t>AnlsGrouping_06_Soc_1</t>
  </si>
  <si>
    <t>AnlsGrouping_06_Soc_2</t>
  </si>
  <si>
    <t>AnlsGrouping_07_Pt_1</t>
  </si>
  <si>
    <t>AnlsGrouping_07_Pt_2</t>
  </si>
  <si>
    <t>AnlsGrouping_07_Pt_3</t>
  </si>
  <si>
    <t>groupRef1_group_id</t>
  </si>
  <si>
    <t>groupRef1_label</t>
  </si>
  <si>
    <t>groupRef2_group_id</t>
  </si>
  <si>
    <t>groupRef2_label</t>
  </si>
  <si>
    <t>groupRef3_group_id</t>
  </si>
  <si>
    <t>groupRef3_label</t>
  </si>
  <si>
    <t>operation_order</t>
  </si>
  <si>
    <t>method_label</t>
  </si>
  <si>
    <t>analysisSet_name</t>
  </si>
  <si>
    <t>Output Analyses:</t>
  </si>
  <si>
    <t>analysisRef</t>
  </si>
  <si>
    <t>outputRef</t>
  </si>
  <si>
    <t>...</t>
  </si>
  <si>
    <t>Summary of Demographics</t>
  </si>
  <si>
    <t>AMERICAN INDIAN OR ALASKA NATIVE</t>
  </si>
  <si>
    <t>ASIAN</t>
  </si>
  <si>
    <t>BLACK OR AFRICAN AMERICAN</t>
  </si>
  <si>
    <t>NATIVE HAWAIIAN OR OTHER PACIFIC ISLANDER</t>
  </si>
  <si>
    <t>WHITE</t>
  </si>
  <si>
    <t>MULTIPLE</t>
  </si>
  <si>
    <t>NOT REPORTED</t>
  </si>
  <si>
    <t>UNKNOWN</t>
  </si>
  <si>
    <t>OTHER</t>
  </si>
  <si>
    <t>HISPANIC OR LATINO</t>
  </si>
  <si>
    <t>NOT HISPANIC OR LATINO</t>
  </si>
  <si>
    <t>level</t>
  </si>
  <si>
    <t>Summary of Subjects by Treatment</t>
  </si>
  <si>
    <t>Summary of Age by Treatment</t>
  </si>
  <si>
    <t>Summary of Sex by Treatment</t>
  </si>
  <si>
    <t>Summary of Race by Treatment</t>
  </si>
  <si>
    <t>Summary of Height by Treatment</t>
  </si>
  <si>
    <t>Summary of Age Group by Treatment</t>
  </si>
  <si>
    <t>Summary of Ethnicity by Treatment</t>
  </si>
  <si>
    <t>Summary of TEAE by System Organ Class and Preferred Term</t>
  </si>
  <si>
    <t>Out14.3.1.1</t>
  </si>
  <si>
    <t>Out14.1.1</t>
  </si>
  <si>
    <t>Summary of Subjects with At Least One Event by Treatment</t>
  </si>
  <si>
    <t>Summary of Subjects with System Organ Class by Treatment</t>
  </si>
  <si>
    <t>Summary of Subjects with Preferred Term by Treatment and System Organ Class</t>
  </si>
  <si>
    <t>displayTitle</t>
  </si>
  <si>
    <t>fileSpecification_file_name</t>
  </si>
  <si>
    <t>fileSpecification_file_location</t>
  </si>
  <si>
    <t>displaySection_sectionType</t>
  </si>
  <si>
    <t>displaySection_subSection_id</t>
  </si>
  <si>
    <t>displaySection_subSection_order</t>
  </si>
  <si>
    <t>displaySection_subSection_text</t>
  </si>
  <si>
    <t>Disp14.1.1</t>
  </si>
  <si>
    <t>.</t>
  </si>
  <si>
    <t>Demog_Table_Shell_PHUSE_Workshop</t>
  </si>
  <si>
    <t>AE_SOC_PT_Table_Shell_PHUSE_Workshop</t>
  </si>
  <si>
    <t>Title</t>
  </si>
  <si>
    <t>Table 14.1.1</t>
  </si>
  <si>
    <t>Source dataset: adsl, Generated on: DDMONYYYY:HH:MM</t>
  </si>
  <si>
    <t>Program: &lt;pid&gt;.sas, Output: &lt;pid&gt;&lt;oid&gt;.rtf, Generated on: DDMONYYYY:HH:MM</t>
  </si>
  <si>
    <t>Footnote</t>
  </si>
  <si>
    <t>Table 14.3.1.1</t>
  </si>
  <si>
    <t>Rowlabel Header</t>
  </si>
  <si>
    <t>Characteristics</t>
  </si>
  <si>
    <t>Notes: TEAE=Treatment-Emergent Adverse Events.</t>
  </si>
  <si>
    <t>[a] All investigators adverse events were coded using MedDRA version xx.x.</t>
  </si>
  <si>
    <t>Source dataset: adae, Generated on: DDMONYYYY:HH:MM</t>
  </si>
  <si>
    <t>Abbreviation</t>
  </si>
  <si>
    <t>Legend</t>
  </si>
  <si>
    <t xml:space="preserve">       Subjects are counted once within each system organ class and preferred term.</t>
  </si>
  <si>
    <t>Disp14.3.1.1</t>
  </si>
  <si>
    <t>display1_id</t>
  </si>
  <si>
    <t>rtf | pdf</t>
  </si>
  <si>
    <t>fileSpecification_file_fileType(s)</t>
  </si>
  <si>
    <t>Demog</t>
  </si>
  <si>
    <t>AE_SOC_PT</t>
  </si>
  <si>
    <t xml:space="preserve">    Preferred Term [a], n (%)</t>
  </si>
  <si>
    <t>Disp14.1.1_Title_1</t>
  </si>
  <si>
    <t>Disp14.1.1_Title_2</t>
  </si>
  <si>
    <t>Disp14.1.1_Title_3</t>
  </si>
  <si>
    <t>Disp14.1.1_Fnote_1</t>
  </si>
  <si>
    <t>Disp14.1.1_Fnote_2</t>
  </si>
  <si>
    <t>Disp14.1.1_RLbHd_1</t>
  </si>
  <si>
    <t>Disp14.3.1.1_Title_1</t>
  </si>
  <si>
    <t>Disp14.3.1.1_Title_2</t>
  </si>
  <si>
    <t>Disp14.3.1.1_Title_3</t>
  </si>
  <si>
    <t>Disp14.3.1.1_Abbrv_1</t>
  </si>
  <si>
    <t>Disp14.3.1.1_Legnd_1</t>
  </si>
  <si>
    <t>Disp14.3.1.1_Legnd_2</t>
  </si>
  <si>
    <t>Disp14.3.1.1_Fnote_1</t>
  </si>
  <si>
    <t>Disp14.3.1.1_Fnote_2</t>
  </si>
  <si>
    <t>Disp14.3.1.1_RLbHd_1</t>
  </si>
  <si>
    <t>Disp14.3.1.1_RLbHd_2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</si>
</sst>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E4817-59BC-4505-A834-22FE96EF578C}">
  <sheetPr codeName="Sheet6"/>
  <dimension ref="A1:E13"/>
  <sheetViews>
    <sheetView workbookViewId="0">
      <selection activeCell="B2" sqref="B2"/>
    </sheetView>
  </sheetViews>
  <sheetFormatPr defaultRowHeight="14.25" x14ac:dyDescent="0.45"/>
  <cols>
    <col min="2" max="2" width="71.3984375" bestFit="1" customWidth="1"/>
    <col min="4" max="4" width="19" bestFit="1" customWidth="1"/>
    <col min="5" max="5" width="10.19921875" bestFit="1" customWidth="1"/>
  </cols>
  <sheetData>
    <row r="1" spans="1:5" x14ac:dyDescent="0.45">
      <c r="A1" t="s">
        <v>229</v>
      </c>
      <c r="B1" t="s">
        <v>69</v>
      </c>
      <c r="C1" t="s">
        <v>2</v>
      </c>
      <c r="D1" t="s">
        <v>214</v>
      </c>
      <c r="E1" t="s">
        <v>215</v>
      </c>
    </row>
    <row r="2" spans="1:5" x14ac:dyDescent="0.45">
      <c r="A2">
        <v>1</v>
      </c>
      <c r="B2" t="s">
        <v>217</v>
      </c>
      <c r="C2">
        <v>1</v>
      </c>
      <c r="E2" t="s">
        <v>239</v>
      </c>
    </row>
    <row r="3" spans="1:5" x14ac:dyDescent="0.45">
      <c r="A3">
        <v>2</v>
      </c>
      <c r="B3" s="1" t="s">
        <v>230</v>
      </c>
      <c r="C3">
        <v>1</v>
      </c>
      <c r="D3" t="s">
        <v>105</v>
      </c>
    </row>
    <row r="4" spans="1:5" x14ac:dyDescent="0.45">
      <c r="A4">
        <v>2</v>
      </c>
      <c r="B4" s="1" t="s">
        <v>231</v>
      </c>
      <c r="C4">
        <v>2</v>
      </c>
      <c r="D4" t="s">
        <v>106</v>
      </c>
    </row>
    <row r="5" spans="1:5" x14ac:dyDescent="0.45">
      <c r="A5">
        <v>2</v>
      </c>
      <c r="B5" s="1" t="s">
        <v>235</v>
      </c>
      <c r="C5">
        <v>3</v>
      </c>
      <c r="D5" t="s">
        <v>107</v>
      </c>
    </row>
    <row r="6" spans="1:5" x14ac:dyDescent="0.45">
      <c r="A6">
        <v>2</v>
      </c>
      <c r="B6" s="1" t="s">
        <v>232</v>
      </c>
      <c r="C6">
        <v>4</v>
      </c>
      <c r="D6" t="s">
        <v>108</v>
      </c>
    </row>
    <row r="7" spans="1:5" x14ac:dyDescent="0.45">
      <c r="A7">
        <v>2</v>
      </c>
      <c r="B7" s="1" t="s">
        <v>236</v>
      </c>
      <c r="C7">
        <v>5</v>
      </c>
      <c r="D7" t="s">
        <v>109</v>
      </c>
    </row>
    <row r="8" spans="1:5" x14ac:dyDescent="0.45">
      <c r="A8">
        <v>2</v>
      </c>
      <c r="B8" s="1" t="s">
        <v>233</v>
      </c>
      <c r="C8">
        <v>6</v>
      </c>
      <c r="D8" t="s">
        <v>110</v>
      </c>
    </row>
    <row r="9" spans="1:5" x14ac:dyDescent="0.45">
      <c r="A9">
        <v>2</v>
      </c>
      <c r="B9" s="1" t="s">
        <v>234</v>
      </c>
      <c r="C9">
        <v>7</v>
      </c>
      <c r="D9" t="s">
        <v>111</v>
      </c>
    </row>
    <row r="10" spans="1:5" x14ac:dyDescent="0.45">
      <c r="A10">
        <v>1</v>
      </c>
      <c r="B10" t="s">
        <v>237</v>
      </c>
      <c r="C10">
        <v>2</v>
      </c>
      <c r="E10" t="s">
        <v>238</v>
      </c>
    </row>
    <row r="11" spans="1:5" x14ac:dyDescent="0.45">
      <c r="A11">
        <v>2</v>
      </c>
      <c r="B11" s="1" t="s">
        <v>240</v>
      </c>
      <c r="C11">
        <v>1</v>
      </c>
      <c r="D11" t="s">
        <v>121</v>
      </c>
    </row>
    <row r="12" spans="1:5" x14ac:dyDescent="0.45">
      <c r="A12">
        <v>2</v>
      </c>
      <c r="B12" s="1" t="s">
        <v>241</v>
      </c>
      <c r="C12">
        <v>2</v>
      </c>
      <c r="D12" t="s">
        <v>122</v>
      </c>
    </row>
    <row r="13" spans="1:5" x14ac:dyDescent="0.45">
      <c r="A13">
        <v>2</v>
      </c>
      <c r="B13" s="1" t="s">
        <v>242</v>
      </c>
      <c r="C13">
        <v>3</v>
      </c>
      <c r="D13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53023-B5E5-496E-A786-48C47411B817}">
  <sheetPr codeName="Sheet4"/>
  <dimension ref="A1:K11"/>
  <sheetViews>
    <sheetView workbookViewId="0">
      <selection activeCell="A9" sqref="A9:A11"/>
    </sheetView>
  </sheetViews>
  <sheetFormatPr defaultRowHeight="14.25" x14ac:dyDescent="0.45"/>
  <cols>
    <col min="1" max="1" width="19" bestFit="1" customWidth="1"/>
    <col min="2" max="2" width="6.3984375" bestFit="1" customWidth="1"/>
    <col min="3" max="3" width="13.06640625" bestFit="1" customWidth="1"/>
    <col min="4" max="4" width="17.3984375" bestFit="1" customWidth="1"/>
    <col min="5" max="6" width="21.6640625" bestFit="1" customWidth="1"/>
    <col min="7" max="7" width="20.53125" customWidth="1"/>
    <col min="8" max="8" width="14.265625" bestFit="1" customWidth="1"/>
    <col min="9" max="9" width="6.59765625" bestFit="1" customWidth="1"/>
    <col min="10" max="10" width="9.19921875" bestFit="1" customWidth="1"/>
    <col min="11" max="11" width="20.19921875" bestFit="1" customWidth="1"/>
  </cols>
  <sheetData>
    <row r="1" spans="1:11" x14ac:dyDescent="0.45">
      <c r="A1" s="2" t="s">
        <v>0</v>
      </c>
      <c r="B1" s="2" t="s">
        <v>60</v>
      </c>
      <c r="C1" s="2" t="s">
        <v>61</v>
      </c>
      <c r="D1" s="2" t="s">
        <v>62</v>
      </c>
      <c r="E1" s="2" t="s">
        <v>64</v>
      </c>
      <c r="F1" s="2" t="s">
        <v>65</v>
      </c>
      <c r="G1" s="2" t="s">
        <v>112</v>
      </c>
      <c r="H1" s="2" t="s">
        <v>63</v>
      </c>
      <c r="I1" s="2" t="s">
        <v>21</v>
      </c>
      <c r="J1" s="2" t="s">
        <v>22</v>
      </c>
      <c r="K1" s="2" t="s">
        <v>103</v>
      </c>
    </row>
    <row r="2" spans="1:11" x14ac:dyDescent="0.45">
      <c r="A2" t="s">
        <v>105</v>
      </c>
      <c r="B2">
        <v>1</v>
      </c>
      <c r="D2" t="s">
        <v>13</v>
      </c>
      <c r="E2" t="s">
        <v>33</v>
      </c>
      <c r="I2" t="s">
        <v>9</v>
      </c>
      <c r="J2" t="s">
        <v>66</v>
      </c>
      <c r="K2" t="s">
        <v>132</v>
      </c>
    </row>
    <row r="3" spans="1:11" x14ac:dyDescent="0.45">
      <c r="A3" t="s">
        <v>106</v>
      </c>
      <c r="B3">
        <v>1</v>
      </c>
      <c r="D3" t="s">
        <v>13</v>
      </c>
      <c r="E3" t="s">
        <v>33</v>
      </c>
      <c r="I3" t="s">
        <v>9</v>
      </c>
      <c r="J3" t="s">
        <v>67</v>
      </c>
      <c r="K3" t="s">
        <v>130</v>
      </c>
    </row>
    <row r="4" spans="1:11" x14ac:dyDescent="0.45">
      <c r="A4" t="s">
        <v>107</v>
      </c>
      <c r="B4">
        <v>1</v>
      </c>
      <c r="D4" t="s">
        <v>13</v>
      </c>
      <c r="E4" t="s">
        <v>33</v>
      </c>
      <c r="F4" t="s">
        <v>49</v>
      </c>
      <c r="I4" t="s">
        <v>9</v>
      </c>
      <c r="J4" t="s">
        <v>66</v>
      </c>
      <c r="K4" t="s">
        <v>133</v>
      </c>
    </row>
    <row r="5" spans="1:11" x14ac:dyDescent="0.45">
      <c r="A5" t="s">
        <v>108</v>
      </c>
      <c r="B5">
        <v>1</v>
      </c>
      <c r="D5" t="s">
        <v>13</v>
      </c>
      <c r="E5" t="s">
        <v>33</v>
      </c>
      <c r="F5" t="s">
        <v>28</v>
      </c>
      <c r="I5" t="s">
        <v>9</v>
      </c>
      <c r="J5" t="s">
        <v>66</v>
      </c>
      <c r="K5" t="s">
        <v>134</v>
      </c>
    </row>
    <row r="6" spans="1:11" x14ac:dyDescent="0.45">
      <c r="A6" t="s">
        <v>109</v>
      </c>
      <c r="B6">
        <v>1</v>
      </c>
      <c r="D6" t="s">
        <v>13</v>
      </c>
      <c r="E6" t="s">
        <v>33</v>
      </c>
      <c r="F6" t="s">
        <v>98</v>
      </c>
      <c r="I6" t="s">
        <v>9</v>
      </c>
      <c r="J6" t="s">
        <v>66</v>
      </c>
      <c r="K6" t="s">
        <v>135</v>
      </c>
    </row>
    <row r="7" spans="1:11" x14ac:dyDescent="0.45">
      <c r="A7" t="s">
        <v>110</v>
      </c>
      <c r="B7">
        <v>1</v>
      </c>
      <c r="D7" t="s">
        <v>13</v>
      </c>
      <c r="E7" t="s">
        <v>33</v>
      </c>
      <c r="F7" t="s">
        <v>50</v>
      </c>
      <c r="I7" t="s">
        <v>9</v>
      </c>
      <c r="J7" t="s">
        <v>66</v>
      </c>
      <c r="K7" t="s">
        <v>136</v>
      </c>
    </row>
    <row r="8" spans="1:11" x14ac:dyDescent="0.45">
      <c r="A8" t="s">
        <v>111</v>
      </c>
      <c r="B8">
        <v>1</v>
      </c>
      <c r="D8" t="s">
        <v>13</v>
      </c>
      <c r="E8" t="s">
        <v>33</v>
      </c>
      <c r="I8" t="s">
        <v>9</v>
      </c>
      <c r="J8" t="s">
        <v>68</v>
      </c>
      <c r="K8" t="s">
        <v>131</v>
      </c>
    </row>
    <row r="9" spans="1:11" x14ac:dyDescent="0.45">
      <c r="A9" t="s">
        <v>121</v>
      </c>
      <c r="B9">
        <v>1</v>
      </c>
      <c r="D9" t="s">
        <v>13</v>
      </c>
      <c r="E9" t="s">
        <v>33</v>
      </c>
      <c r="H9" t="s">
        <v>120</v>
      </c>
      <c r="I9" t="s">
        <v>113</v>
      </c>
      <c r="J9" t="s">
        <v>66</v>
      </c>
      <c r="K9" t="s">
        <v>137</v>
      </c>
    </row>
    <row r="10" spans="1:11" x14ac:dyDescent="0.45">
      <c r="A10" t="s">
        <v>122</v>
      </c>
      <c r="B10">
        <v>1</v>
      </c>
      <c r="D10" t="s">
        <v>13</v>
      </c>
      <c r="E10" t="s">
        <v>33</v>
      </c>
      <c r="F10" t="s">
        <v>114</v>
      </c>
      <c r="H10" t="s">
        <v>120</v>
      </c>
      <c r="I10" t="s">
        <v>113</v>
      </c>
      <c r="J10" t="s">
        <v>66</v>
      </c>
      <c r="K10" t="s">
        <v>138</v>
      </c>
    </row>
    <row r="11" spans="1:11" x14ac:dyDescent="0.45">
      <c r="A11" t="s">
        <v>123</v>
      </c>
      <c r="B11">
        <v>1</v>
      </c>
      <c r="D11" t="s">
        <v>13</v>
      </c>
      <c r="E11" t="s">
        <v>33</v>
      </c>
      <c r="F11" t="s">
        <v>114</v>
      </c>
      <c r="G11" t="s">
        <v>117</v>
      </c>
      <c r="H11" t="s">
        <v>120</v>
      </c>
      <c r="I11" t="s">
        <v>113</v>
      </c>
      <c r="J11" t="s">
        <v>66</v>
      </c>
      <c r="K11" t="s">
        <v>139</v>
      </c>
    </row>
  </sheetData>
  <autoFilter ref="A1:K11" xr:uid="{4AB53023-B5E5-496E-A786-48C47411B817}"/>
  <sortState xmlns:xlrd2="http://schemas.microsoft.com/office/spreadsheetml/2017/richdata2" ref="A2:K8">
    <sortCondition ref="A1:A8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57B85-CDD2-49FA-961B-BE66955E248E}">
  <sheetPr codeName="Sheet1"/>
  <dimension ref="A1:G3"/>
  <sheetViews>
    <sheetView workbookViewId="0">
      <selection activeCell="B3" sqref="B3"/>
    </sheetView>
  </sheetViews>
  <sheetFormatPr defaultRowHeight="14.25" x14ac:dyDescent="0.45"/>
  <cols>
    <col min="1" max="1" width="17.3984375" bestFit="1" customWidth="1"/>
    <col min="2" max="2" width="23.1328125" bestFit="1" customWidth="1"/>
    <col min="3" max="3" width="5" bestFit="1" customWidth="1"/>
    <col min="4" max="4" width="15" bestFit="1" customWidth="1"/>
    <col min="5" max="5" width="15.3984375" bestFit="1" customWidth="1"/>
    <col min="6" max="6" width="18.3984375" bestFit="1" customWidth="1"/>
    <col min="7" max="7" width="13.33203125" bestFit="1" customWidth="1"/>
  </cols>
  <sheetData>
    <row r="1" spans="1:7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5">
      <c r="A2" t="s">
        <v>7</v>
      </c>
      <c r="B2" t="s">
        <v>8</v>
      </c>
      <c r="C2">
        <v>1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45">
      <c r="A3" t="s">
        <v>13</v>
      </c>
      <c r="B3" t="s">
        <v>14</v>
      </c>
      <c r="C3">
        <v>1</v>
      </c>
      <c r="D3" t="s">
        <v>9</v>
      </c>
      <c r="E3" t="s">
        <v>15</v>
      </c>
      <c r="F3" t="s">
        <v>11</v>
      </c>
      <c r="G3" t="s">
        <v>12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9E34F-52D6-4F1E-B1C2-4599C0323EA6}">
  <sheetPr codeName="Sheet2"/>
  <dimension ref="A1:L24"/>
  <sheetViews>
    <sheetView topLeftCell="B1" workbookViewId="0">
      <selection activeCell="L12" sqref="L12"/>
    </sheetView>
  </sheetViews>
  <sheetFormatPr defaultRowHeight="14.25" x14ac:dyDescent="0.45"/>
  <cols>
    <col min="1" max="1" width="12.1328125" bestFit="1" customWidth="1"/>
    <col min="2" max="2" width="20.53125" bestFit="1" customWidth="1"/>
    <col min="3" max="3" width="16.19921875" bestFit="1" customWidth="1"/>
    <col min="4" max="4" width="15.265625" bestFit="1" customWidth="1"/>
    <col min="5" max="5" width="9.3984375" bestFit="1" customWidth="1"/>
    <col min="6" max="6" width="22.53125" bestFit="1" customWidth="1"/>
    <col min="7" max="7" width="41.796875" customWidth="1"/>
    <col min="8" max="8" width="10.796875" bestFit="1" customWidth="1"/>
    <col min="9" max="9" width="20.59765625" bestFit="1" customWidth="1"/>
    <col min="10" max="10" width="21.06640625" bestFit="1" customWidth="1"/>
    <col min="11" max="11" width="24" bestFit="1" customWidth="1"/>
    <col min="12" max="12" width="46" bestFit="1" customWidth="1"/>
  </cols>
  <sheetData>
    <row r="1" spans="1:12" x14ac:dyDescent="0.45">
      <c r="A1" s="2" t="s">
        <v>27</v>
      </c>
      <c r="B1" s="2" t="s">
        <v>0</v>
      </c>
      <c r="C1" s="2" t="s">
        <v>1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23</v>
      </c>
      <c r="J1" s="2" t="s">
        <v>24</v>
      </c>
      <c r="K1" s="2" t="s">
        <v>25</v>
      </c>
      <c r="L1" s="2" t="s">
        <v>26</v>
      </c>
    </row>
    <row r="2" spans="1:12" x14ac:dyDescent="0.45">
      <c r="A2" t="str">
        <f>IF(I2="ADSL","Subject","Data")</f>
        <v>Subject</v>
      </c>
      <c r="B2" t="s">
        <v>28</v>
      </c>
      <c r="C2" t="s">
        <v>101</v>
      </c>
      <c r="D2" t="s">
        <v>29</v>
      </c>
      <c r="E2" t="b">
        <v>0</v>
      </c>
      <c r="F2" t="s">
        <v>30</v>
      </c>
      <c r="G2" t="s">
        <v>31</v>
      </c>
      <c r="H2">
        <v>1</v>
      </c>
      <c r="I2" t="s">
        <v>9</v>
      </c>
      <c r="J2" t="s">
        <v>29</v>
      </c>
      <c r="K2" t="s">
        <v>11</v>
      </c>
      <c r="L2" t="s">
        <v>32</v>
      </c>
    </row>
    <row r="3" spans="1:12" x14ac:dyDescent="0.45">
      <c r="A3" t="str">
        <f>IF(I3="ADSL","Subject","Data")</f>
        <v>Subject</v>
      </c>
      <c r="B3" t="s">
        <v>28</v>
      </c>
      <c r="C3" t="s">
        <v>101</v>
      </c>
      <c r="D3" t="s">
        <v>29</v>
      </c>
      <c r="E3" t="b">
        <v>0</v>
      </c>
      <c r="F3" t="s">
        <v>164</v>
      </c>
      <c r="G3" t="s">
        <v>38</v>
      </c>
      <c r="H3">
        <v>2</v>
      </c>
      <c r="I3" t="s">
        <v>9</v>
      </c>
      <c r="J3" t="s">
        <v>29</v>
      </c>
      <c r="K3" t="s">
        <v>11</v>
      </c>
      <c r="L3" t="s">
        <v>39</v>
      </c>
    </row>
    <row r="4" spans="1:12" x14ac:dyDescent="0.45">
      <c r="A4" t="str">
        <f t="shared" ref="A4:A9" si="0">IF(I4="ADSL","Subject","Data")</f>
        <v>Subject</v>
      </c>
      <c r="B4" t="s">
        <v>33</v>
      </c>
      <c r="C4" t="s">
        <v>34</v>
      </c>
      <c r="D4" t="s">
        <v>35</v>
      </c>
      <c r="E4" t="b">
        <v>0</v>
      </c>
      <c r="F4" t="s">
        <v>36</v>
      </c>
      <c r="G4" t="s">
        <v>37</v>
      </c>
      <c r="H4">
        <v>1</v>
      </c>
      <c r="I4" t="s">
        <v>9</v>
      </c>
      <c r="J4" t="s">
        <v>35</v>
      </c>
      <c r="K4" t="s">
        <v>11</v>
      </c>
      <c r="L4" t="s">
        <v>37</v>
      </c>
    </row>
    <row r="5" spans="1:12" x14ac:dyDescent="0.45">
      <c r="A5" t="str">
        <f t="shared" si="0"/>
        <v>Subject</v>
      </c>
      <c r="B5" t="s">
        <v>33</v>
      </c>
      <c r="C5" t="s">
        <v>34</v>
      </c>
      <c r="D5" t="s">
        <v>35</v>
      </c>
      <c r="E5" t="b">
        <v>0</v>
      </c>
      <c r="F5" t="s">
        <v>40</v>
      </c>
      <c r="G5" t="s">
        <v>42</v>
      </c>
      <c r="H5">
        <v>2</v>
      </c>
      <c r="I5" t="s">
        <v>9</v>
      </c>
      <c r="J5" t="s">
        <v>35</v>
      </c>
      <c r="K5" t="s">
        <v>11</v>
      </c>
      <c r="L5" t="s">
        <v>42</v>
      </c>
    </row>
    <row r="6" spans="1:12" x14ac:dyDescent="0.45">
      <c r="A6" t="str">
        <f t="shared" si="0"/>
        <v>Subject</v>
      </c>
      <c r="B6" t="s">
        <v>33</v>
      </c>
      <c r="C6" t="s">
        <v>34</v>
      </c>
      <c r="D6" t="s">
        <v>35</v>
      </c>
      <c r="E6" t="b">
        <v>0</v>
      </c>
      <c r="F6" t="s">
        <v>41</v>
      </c>
      <c r="G6" t="s">
        <v>43</v>
      </c>
      <c r="H6">
        <v>3</v>
      </c>
      <c r="I6" t="s">
        <v>9</v>
      </c>
      <c r="J6" t="s">
        <v>35</v>
      </c>
      <c r="K6" t="s">
        <v>11</v>
      </c>
      <c r="L6" t="s">
        <v>43</v>
      </c>
    </row>
    <row r="7" spans="1:12" x14ac:dyDescent="0.45">
      <c r="A7" t="str">
        <f t="shared" si="0"/>
        <v>Subject</v>
      </c>
      <c r="B7" t="s">
        <v>49</v>
      </c>
      <c r="C7" t="s">
        <v>45</v>
      </c>
      <c r="D7" t="s">
        <v>47</v>
      </c>
      <c r="E7" t="b">
        <v>0</v>
      </c>
      <c r="F7" t="s">
        <v>160</v>
      </c>
      <c r="G7" t="s">
        <v>46</v>
      </c>
      <c r="H7">
        <v>1</v>
      </c>
      <c r="I7" t="s">
        <v>9</v>
      </c>
      <c r="J7" t="s">
        <v>47</v>
      </c>
      <c r="K7" t="s">
        <v>11</v>
      </c>
      <c r="L7" t="s">
        <v>48</v>
      </c>
    </row>
    <row r="8" spans="1:12" x14ac:dyDescent="0.45">
      <c r="A8" t="str">
        <f t="shared" si="0"/>
        <v>Subject</v>
      </c>
      <c r="B8" t="s">
        <v>49</v>
      </c>
      <c r="C8" t="s">
        <v>45</v>
      </c>
      <c r="D8" t="s">
        <v>47</v>
      </c>
      <c r="E8" t="b">
        <v>0</v>
      </c>
      <c r="F8" t="s">
        <v>161</v>
      </c>
      <c r="G8" t="s">
        <v>92</v>
      </c>
      <c r="H8">
        <v>2</v>
      </c>
      <c r="I8" t="s">
        <v>9</v>
      </c>
      <c r="J8" t="s">
        <v>47</v>
      </c>
      <c r="K8" t="s">
        <v>44</v>
      </c>
      <c r="L8" t="s">
        <v>93</v>
      </c>
    </row>
    <row r="9" spans="1:12" x14ac:dyDescent="0.45">
      <c r="A9" t="str">
        <f t="shared" si="0"/>
        <v>Subject</v>
      </c>
      <c r="B9" t="s">
        <v>50</v>
      </c>
      <c r="C9" t="s">
        <v>51</v>
      </c>
      <c r="D9" t="s">
        <v>52</v>
      </c>
      <c r="E9" t="b">
        <v>0</v>
      </c>
      <c r="F9" t="s">
        <v>171</v>
      </c>
      <c r="G9" t="s">
        <v>94</v>
      </c>
      <c r="H9">
        <v>1</v>
      </c>
      <c r="I9" t="s">
        <v>9</v>
      </c>
      <c r="J9" t="s">
        <v>52</v>
      </c>
      <c r="K9" t="s">
        <v>11</v>
      </c>
      <c r="L9" t="s">
        <v>218</v>
      </c>
    </row>
    <row r="10" spans="1:12" x14ac:dyDescent="0.45">
      <c r="A10" t="str">
        <f t="shared" ref="A10:A20" si="1">IF(I10="ADSL","Subject","Data")</f>
        <v>Subject</v>
      </c>
      <c r="B10" t="s">
        <v>50</v>
      </c>
      <c r="C10" t="s">
        <v>51</v>
      </c>
      <c r="D10" t="s">
        <v>52</v>
      </c>
      <c r="E10" t="b">
        <v>0</v>
      </c>
      <c r="F10" t="s">
        <v>172</v>
      </c>
      <c r="G10" t="s">
        <v>53</v>
      </c>
      <c r="H10">
        <v>2</v>
      </c>
      <c r="I10" t="s">
        <v>9</v>
      </c>
      <c r="J10" t="s">
        <v>52</v>
      </c>
      <c r="K10" t="s">
        <v>11</v>
      </c>
      <c r="L10" t="s">
        <v>219</v>
      </c>
    </row>
    <row r="11" spans="1:12" x14ac:dyDescent="0.45">
      <c r="A11" t="str">
        <f t="shared" si="1"/>
        <v>Subject</v>
      </c>
      <c r="B11" t="s">
        <v>50</v>
      </c>
      <c r="C11" t="s">
        <v>51</v>
      </c>
      <c r="D11" t="s">
        <v>52</v>
      </c>
      <c r="E11" t="b">
        <v>0</v>
      </c>
      <c r="F11" t="s">
        <v>173</v>
      </c>
      <c r="G11" t="s">
        <v>54</v>
      </c>
      <c r="H11">
        <v>3</v>
      </c>
      <c r="I11" t="s">
        <v>9</v>
      </c>
      <c r="J11" t="s">
        <v>52</v>
      </c>
      <c r="K11" t="s">
        <v>11</v>
      </c>
      <c r="L11" t="s">
        <v>220</v>
      </c>
    </row>
    <row r="12" spans="1:12" x14ac:dyDescent="0.45">
      <c r="A12" t="str">
        <f t="shared" si="1"/>
        <v>Subject</v>
      </c>
      <c r="B12" t="s">
        <v>50</v>
      </c>
      <c r="C12" t="s">
        <v>51</v>
      </c>
      <c r="D12" t="s">
        <v>52</v>
      </c>
      <c r="E12" t="b">
        <v>0</v>
      </c>
      <c r="F12" t="s">
        <v>174</v>
      </c>
      <c r="G12" t="s">
        <v>95</v>
      </c>
      <c r="H12">
        <v>4</v>
      </c>
      <c r="I12" t="s">
        <v>9</v>
      </c>
      <c r="J12" t="s">
        <v>52</v>
      </c>
      <c r="K12" t="s">
        <v>11</v>
      </c>
      <c r="L12" t="s">
        <v>221</v>
      </c>
    </row>
    <row r="13" spans="1:12" x14ac:dyDescent="0.45">
      <c r="A13" t="str">
        <f t="shared" si="1"/>
        <v>Subject</v>
      </c>
      <c r="B13" t="s">
        <v>50</v>
      </c>
      <c r="C13" t="s">
        <v>51</v>
      </c>
      <c r="D13" t="s">
        <v>52</v>
      </c>
      <c r="E13" t="b">
        <v>0</v>
      </c>
      <c r="F13" t="s">
        <v>175</v>
      </c>
      <c r="G13" t="s">
        <v>55</v>
      </c>
      <c r="H13">
        <v>5</v>
      </c>
      <c r="I13" t="s">
        <v>9</v>
      </c>
      <c r="J13" t="s">
        <v>52</v>
      </c>
      <c r="K13" t="s">
        <v>11</v>
      </c>
      <c r="L13" t="s">
        <v>222</v>
      </c>
    </row>
    <row r="14" spans="1:12" x14ac:dyDescent="0.45">
      <c r="A14" t="str">
        <f t="shared" si="1"/>
        <v>Subject</v>
      </c>
      <c r="B14" t="s">
        <v>50</v>
      </c>
      <c r="C14" t="s">
        <v>51</v>
      </c>
      <c r="D14" t="s">
        <v>52</v>
      </c>
      <c r="E14" t="b">
        <v>0</v>
      </c>
      <c r="F14" t="s">
        <v>176</v>
      </c>
      <c r="G14" t="s">
        <v>56</v>
      </c>
      <c r="H14">
        <v>6</v>
      </c>
      <c r="I14" t="s">
        <v>9</v>
      </c>
      <c r="J14" t="s">
        <v>52</v>
      </c>
      <c r="K14" t="s">
        <v>11</v>
      </c>
      <c r="L14" t="s">
        <v>223</v>
      </c>
    </row>
    <row r="15" spans="1:12" x14ac:dyDescent="0.45">
      <c r="A15" t="str">
        <f t="shared" si="1"/>
        <v>Subject</v>
      </c>
      <c r="B15" t="s">
        <v>50</v>
      </c>
      <c r="C15" t="s">
        <v>51</v>
      </c>
      <c r="D15" t="s">
        <v>52</v>
      </c>
      <c r="E15" t="b">
        <v>0</v>
      </c>
      <c r="F15" t="s">
        <v>177</v>
      </c>
      <c r="G15" t="s">
        <v>57</v>
      </c>
      <c r="H15">
        <v>7</v>
      </c>
      <c r="I15" t="s">
        <v>9</v>
      </c>
      <c r="J15" t="s">
        <v>52</v>
      </c>
      <c r="K15" t="s">
        <v>11</v>
      </c>
      <c r="L15" t="s">
        <v>224</v>
      </c>
    </row>
    <row r="16" spans="1:12" x14ac:dyDescent="0.45">
      <c r="A16" t="str">
        <f t="shared" si="1"/>
        <v>Subject</v>
      </c>
      <c r="B16" t="s">
        <v>50</v>
      </c>
      <c r="C16" t="s">
        <v>51</v>
      </c>
      <c r="D16" t="s">
        <v>52</v>
      </c>
      <c r="E16" t="b">
        <v>0</v>
      </c>
      <c r="F16" t="s">
        <v>178</v>
      </c>
      <c r="G16" t="s">
        <v>58</v>
      </c>
      <c r="H16">
        <v>8</v>
      </c>
      <c r="I16" t="s">
        <v>9</v>
      </c>
      <c r="J16" t="s">
        <v>52</v>
      </c>
      <c r="K16" t="s">
        <v>11</v>
      </c>
      <c r="L16" t="s">
        <v>225</v>
      </c>
    </row>
    <row r="17" spans="1:12" x14ac:dyDescent="0.45">
      <c r="A17" t="str">
        <f t="shared" si="1"/>
        <v>Subject</v>
      </c>
      <c r="B17" t="s">
        <v>50</v>
      </c>
      <c r="C17" t="s">
        <v>51</v>
      </c>
      <c r="D17" t="s">
        <v>52</v>
      </c>
      <c r="E17" t="b">
        <v>0</v>
      </c>
      <c r="F17" t="s">
        <v>179</v>
      </c>
      <c r="G17" t="s">
        <v>59</v>
      </c>
      <c r="H17">
        <v>9</v>
      </c>
      <c r="I17" t="s">
        <v>9</v>
      </c>
      <c r="J17" t="s">
        <v>52</v>
      </c>
      <c r="K17" t="s">
        <v>11</v>
      </c>
      <c r="L17" t="s">
        <v>226</v>
      </c>
    </row>
    <row r="18" spans="1:12" x14ac:dyDescent="0.45">
      <c r="A18" t="str">
        <f t="shared" si="1"/>
        <v>Subject</v>
      </c>
      <c r="B18" t="s">
        <v>98</v>
      </c>
      <c r="C18" t="s">
        <v>99</v>
      </c>
      <c r="D18" t="s">
        <v>100</v>
      </c>
      <c r="E18" t="b">
        <v>0</v>
      </c>
      <c r="F18" t="s">
        <v>167</v>
      </c>
      <c r="G18" t="s">
        <v>96</v>
      </c>
      <c r="H18">
        <v>1</v>
      </c>
      <c r="I18" t="s">
        <v>9</v>
      </c>
      <c r="J18" t="s">
        <v>100</v>
      </c>
      <c r="K18" t="s">
        <v>11</v>
      </c>
      <c r="L18" t="s">
        <v>227</v>
      </c>
    </row>
    <row r="19" spans="1:12" x14ac:dyDescent="0.45">
      <c r="A19" t="str">
        <f t="shared" si="1"/>
        <v>Subject</v>
      </c>
      <c r="B19" t="s">
        <v>98</v>
      </c>
      <c r="C19" t="s">
        <v>99</v>
      </c>
      <c r="D19" t="s">
        <v>100</v>
      </c>
      <c r="E19" t="b">
        <v>0</v>
      </c>
      <c r="F19" t="s">
        <v>168</v>
      </c>
      <c r="G19" t="s">
        <v>97</v>
      </c>
      <c r="H19">
        <v>2</v>
      </c>
      <c r="I19" t="s">
        <v>9</v>
      </c>
      <c r="J19" t="s">
        <v>100</v>
      </c>
      <c r="K19" t="s">
        <v>11</v>
      </c>
      <c r="L19" t="s">
        <v>228</v>
      </c>
    </row>
    <row r="20" spans="1:12" x14ac:dyDescent="0.45">
      <c r="A20" t="str">
        <f t="shared" si="1"/>
        <v>Data</v>
      </c>
      <c r="B20" t="s">
        <v>114</v>
      </c>
      <c r="C20" t="s">
        <v>115</v>
      </c>
      <c r="D20" t="s">
        <v>116</v>
      </c>
      <c r="E20" t="b">
        <v>1</v>
      </c>
      <c r="F20" t="s">
        <v>199</v>
      </c>
      <c r="G20" t="s">
        <v>195</v>
      </c>
      <c r="H20">
        <v>1</v>
      </c>
    </row>
    <row r="21" spans="1:12" x14ac:dyDescent="0.45">
      <c r="A21" t="str">
        <f>IF(I21="ADSL","Subject","Data")</f>
        <v>Data</v>
      </c>
      <c r="B21" t="s">
        <v>114</v>
      </c>
      <c r="C21" t="s">
        <v>115</v>
      </c>
      <c r="D21" t="s">
        <v>116</v>
      </c>
      <c r="E21" t="b">
        <v>1</v>
      </c>
      <c r="F21" t="s">
        <v>200</v>
      </c>
      <c r="G21" t="s">
        <v>196</v>
      </c>
      <c r="H21">
        <v>2</v>
      </c>
    </row>
    <row r="22" spans="1:12" x14ac:dyDescent="0.45">
      <c r="A22" t="str">
        <f t="shared" ref="A22" si="2">IF(I22="ADSL","Subject","Data")</f>
        <v>Data</v>
      </c>
      <c r="B22" t="s">
        <v>117</v>
      </c>
      <c r="C22" t="s">
        <v>118</v>
      </c>
      <c r="D22" t="s">
        <v>119</v>
      </c>
      <c r="E22" t="b">
        <v>1</v>
      </c>
      <c r="F22" t="s">
        <v>201</v>
      </c>
      <c r="G22" t="s">
        <v>197</v>
      </c>
      <c r="H22">
        <v>1</v>
      </c>
    </row>
    <row r="23" spans="1:12" x14ac:dyDescent="0.45">
      <c r="A23" t="str">
        <f t="shared" ref="A23" si="3">IF(I23="ADSL","Subject","Data")</f>
        <v>Data</v>
      </c>
      <c r="B23" t="s">
        <v>117</v>
      </c>
      <c r="C23" t="s">
        <v>118</v>
      </c>
      <c r="D23" t="s">
        <v>119</v>
      </c>
      <c r="E23" t="b">
        <v>1</v>
      </c>
      <c r="F23" t="s">
        <v>202</v>
      </c>
      <c r="G23" t="s">
        <v>216</v>
      </c>
      <c r="H23">
        <v>2</v>
      </c>
    </row>
    <row r="24" spans="1:12" x14ac:dyDescent="0.45">
      <c r="A24" t="str">
        <f t="shared" ref="A24" si="4">IF(I24="ADSL","Subject","Data")</f>
        <v>Data</v>
      </c>
      <c r="B24" t="s">
        <v>117</v>
      </c>
      <c r="C24" t="s">
        <v>118</v>
      </c>
      <c r="D24" t="s">
        <v>119</v>
      </c>
      <c r="E24" t="b">
        <v>1</v>
      </c>
      <c r="F24" t="s">
        <v>203</v>
      </c>
      <c r="G24" t="s">
        <v>198</v>
      </c>
      <c r="H24">
        <v>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E84A7-ED57-45F7-86AC-94BF9578A26E}">
  <sheetPr codeName="Sheet3"/>
  <dimension ref="A1:G2"/>
  <sheetViews>
    <sheetView workbookViewId="0">
      <selection activeCell="B2" sqref="B2"/>
    </sheetView>
  </sheetViews>
  <sheetFormatPr defaultRowHeight="14.25" x14ac:dyDescent="0.45"/>
  <cols>
    <col min="1" max="1" width="11.265625" bestFit="1" customWidth="1"/>
    <col min="2" max="2" width="32.06640625" bestFit="1" customWidth="1"/>
    <col min="3" max="3" width="5" bestFit="1" customWidth="1"/>
    <col min="4" max="4" width="15" bestFit="1" customWidth="1"/>
    <col min="5" max="5" width="15.3984375" bestFit="1" customWidth="1"/>
    <col min="6" max="6" width="18.3984375" bestFit="1" customWidth="1"/>
    <col min="7" max="7" width="13.33203125" bestFit="1" customWidth="1"/>
  </cols>
  <sheetData>
    <row r="1" spans="1:7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5">
      <c r="A2" t="s">
        <v>120</v>
      </c>
      <c r="B2" t="s">
        <v>124</v>
      </c>
      <c r="C2">
        <v>1</v>
      </c>
      <c r="D2" t="s">
        <v>113</v>
      </c>
      <c r="E2" t="s">
        <v>125</v>
      </c>
      <c r="F2" t="s">
        <v>11</v>
      </c>
      <c r="G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7203C-D8B1-4020-B955-08EA542F4944}">
  <sheetPr codeName="Sheet5"/>
  <dimension ref="A1:K32"/>
  <sheetViews>
    <sheetView workbookViewId="0">
      <selection activeCell="D39" sqref="D39"/>
    </sheetView>
  </sheetViews>
  <sheetFormatPr defaultRowHeight="14.25" x14ac:dyDescent="0.45"/>
  <cols>
    <col min="1" max="1" width="19.59765625" bestFit="1" customWidth="1"/>
    <col min="2" max="2" width="35.265625" customWidth="1"/>
    <col min="3" max="3" width="35.796875" bestFit="1" customWidth="1"/>
    <col min="4" max="4" width="72.33203125" bestFit="1" customWidth="1"/>
    <col min="5" max="5" width="26" bestFit="1" customWidth="1"/>
    <col min="6" max="6" width="23" bestFit="1" customWidth="1"/>
    <col min="7" max="7" width="23" customWidth="1"/>
    <col min="8" max="8" width="13.19921875" bestFit="1" customWidth="1"/>
    <col min="9" max="9" width="19.796875" bestFit="1" customWidth="1"/>
    <col min="10" max="10" width="33.53125" bestFit="1" customWidth="1"/>
    <col min="11" max="11" width="26.9296875" customWidth="1"/>
  </cols>
  <sheetData>
    <row r="1" spans="1:11" x14ac:dyDescent="0.45">
      <c r="A1" s="2" t="s">
        <v>0</v>
      </c>
      <c r="B1" s="2" t="s">
        <v>69</v>
      </c>
      <c r="C1" s="2" t="s">
        <v>1</v>
      </c>
      <c r="D1" s="2" t="s">
        <v>70</v>
      </c>
      <c r="E1" s="2" t="s">
        <v>71</v>
      </c>
      <c r="F1" s="2" t="s">
        <v>72</v>
      </c>
      <c r="G1" s="2" t="s">
        <v>210</v>
      </c>
      <c r="H1" s="2" t="s">
        <v>73</v>
      </c>
      <c r="I1" s="2" t="s">
        <v>74</v>
      </c>
      <c r="J1" s="2" t="s">
        <v>146</v>
      </c>
      <c r="K1" s="2" t="s">
        <v>147</v>
      </c>
    </row>
    <row r="2" spans="1:11" x14ac:dyDescent="0.45">
      <c r="A2" t="s">
        <v>132</v>
      </c>
      <c r="B2" t="s">
        <v>127</v>
      </c>
      <c r="C2" t="s">
        <v>128</v>
      </c>
      <c r="D2" t="s">
        <v>129</v>
      </c>
      <c r="E2" t="s">
        <v>150</v>
      </c>
      <c r="F2" t="s">
        <v>87</v>
      </c>
      <c r="G2">
        <v>1</v>
      </c>
      <c r="H2" t="s">
        <v>75</v>
      </c>
      <c r="I2" t="s">
        <v>140</v>
      </c>
    </row>
    <row r="3" spans="1:11" x14ac:dyDescent="0.45">
      <c r="A3" t="s">
        <v>130</v>
      </c>
      <c r="B3" t="s">
        <v>102</v>
      </c>
      <c r="C3" t="s">
        <v>126</v>
      </c>
      <c r="D3" t="s">
        <v>104</v>
      </c>
      <c r="E3" t="s">
        <v>151</v>
      </c>
      <c r="F3" t="s">
        <v>83</v>
      </c>
      <c r="G3">
        <v>1</v>
      </c>
      <c r="H3" t="s">
        <v>75</v>
      </c>
      <c r="I3" t="s">
        <v>141</v>
      </c>
    </row>
    <row r="4" spans="1:11" x14ac:dyDescent="0.45">
      <c r="A4" t="s">
        <v>130</v>
      </c>
      <c r="B4" t="s">
        <v>102</v>
      </c>
      <c r="C4" t="s">
        <v>126</v>
      </c>
      <c r="D4" t="s">
        <v>104</v>
      </c>
      <c r="E4" t="s">
        <v>152</v>
      </c>
      <c r="F4" t="s">
        <v>76</v>
      </c>
      <c r="G4">
        <v>2</v>
      </c>
      <c r="H4" t="s">
        <v>76</v>
      </c>
      <c r="I4" t="s">
        <v>142</v>
      </c>
    </row>
    <row r="5" spans="1:11" x14ac:dyDescent="0.45">
      <c r="A5" t="s">
        <v>130</v>
      </c>
      <c r="B5" t="s">
        <v>102</v>
      </c>
      <c r="C5" t="s">
        <v>126</v>
      </c>
      <c r="D5" t="s">
        <v>104</v>
      </c>
      <c r="E5" t="s">
        <v>153</v>
      </c>
      <c r="F5" t="s">
        <v>84</v>
      </c>
      <c r="G5">
        <v>3</v>
      </c>
      <c r="H5" t="s">
        <v>77</v>
      </c>
      <c r="I5" t="s">
        <v>145</v>
      </c>
    </row>
    <row r="6" spans="1:11" x14ac:dyDescent="0.45">
      <c r="A6" t="s">
        <v>130</v>
      </c>
      <c r="B6" t="s">
        <v>102</v>
      </c>
      <c r="C6" t="s">
        <v>126</v>
      </c>
      <c r="D6" t="s">
        <v>104</v>
      </c>
      <c r="E6" t="s">
        <v>154</v>
      </c>
      <c r="F6" t="s">
        <v>78</v>
      </c>
      <c r="G6">
        <v>4</v>
      </c>
      <c r="H6" t="s">
        <v>78</v>
      </c>
      <c r="I6" t="s">
        <v>142</v>
      </c>
    </row>
    <row r="7" spans="1:11" x14ac:dyDescent="0.45">
      <c r="A7" t="s">
        <v>130</v>
      </c>
      <c r="B7" t="s">
        <v>102</v>
      </c>
      <c r="C7" t="s">
        <v>126</v>
      </c>
      <c r="D7" t="s">
        <v>104</v>
      </c>
      <c r="E7" t="s">
        <v>155</v>
      </c>
      <c r="F7" t="s">
        <v>90</v>
      </c>
      <c r="G7">
        <v>5</v>
      </c>
      <c r="H7" t="s">
        <v>79</v>
      </c>
      <c r="I7" t="s">
        <v>142</v>
      </c>
    </row>
    <row r="8" spans="1:11" x14ac:dyDescent="0.45">
      <c r="A8" t="s">
        <v>130</v>
      </c>
      <c r="B8" t="s">
        <v>102</v>
      </c>
      <c r="C8" t="s">
        <v>126</v>
      </c>
      <c r="D8" t="s">
        <v>104</v>
      </c>
      <c r="E8" t="s">
        <v>156</v>
      </c>
      <c r="F8" t="s">
        <v>91</v>
      </c>
      <c r="G8">
        <v>6</v>
      </c>
      <c r="H8" t="s">
        <v>80</v>
      </c>
      <c r="I8" t="s">
        <v>142</v>
      </c>
    </row>
    <row r="9" spans="1:11" x14ac:dyDescent="0.45">
      <c r="A9" t="s">
        <v>130</v>
      </c>
      <c r="B9" t="s">
        <v>102</v>
      </c>
      <c r="C9" t="s">
        <v>126</v>
      </c>
      <c r="D9" t="s">
        <v>104</v>
      </c>
      <c r="E9" t="s">
        <v>157</v>
      </c>
      <c r="F9" t="s">
        <v>85</v>
      </c>
      <c r="G9">
        <v>7</v>
      </c>
      <c r="H9" t="s">
        <v>81</v>
      </c>
      <c r="I9" t="s">
        <v>141</v>
      </c>
    </row>
    <row r="10" spans="1:11" x14ac:dyDescent="0.45">
      <c r="A10" t="s">
        <v>130</v>
      </c>
      <c r="B10" t="s">
        <v>102</v>
      </c>
      <c r="C10" t="s">
        <v>126</v>
      </c>
      <c r="D10" t="s">
        <v>104</v>
      </c>
      <c r="E10" t="s">
        <v>158</v>
      </c>
      <c r="F10" t="s">
        <v>86</v>
      </c>
      <c r="G10">
        <v>8</v>
      </c>
      <c r="H10" t="s">
        <v>82</v>
      </c>
      <c r="I10" t="s">
        <v>141</v>
      </c>
    </row>
    <row r="11" spans="1:11" x14ac:dyDescent="0.45">
      <c r="A11" t="s">
        <v>133</v>
      </c>
      <c r="B11" t="s">
        <v>127</v>
      </c>
      <c r="C11" t="s">
        <v>128</v>
      </c>
      <c r="D11" t="s">
        <v>129</v>
      </c>
      <c r="E11" t="s">
        <v>159</v>
      </c>
      <c r="F11" t="s">
        <v>87</v>
      </c>
      <c r="G11">
        <v>1</v>
      </c>
      <c r="H11" t="s">
        <v>75</v>
      </c>
      <c r="I11" t="s">
        <v>141</v>
      </c>
    </row>
    <row r="12" spans="1:11" x14ac:dyDescent="0.45">
      <c r="A12" t="s">
        <v>133</v>
      </c>
      <c r="B12" t="s">
        <v>127</v>
      </c>
      <c r="C12" t="s">
        <v>128</v>
      </c>
      <c r="D12" t="s">
        <v>129</v>
      </c>
      <c r="E12" t="s">
        <v>162</v>
      </c>
      <c r="F12" t="s">
        <v>88</v>
      </c>
      <c r="G12">
        <v>2</v>
      </c>
      <c r="H12" t="s">
        <v>89</v>
      </c>
      <c r="I12" t="s">
        <v>144</v>
      </c>
      <c r="J12" t="s">
        <v>159</v>
      </c>
      <c r="K12" t="s">
        <v>150</v>
      </c>
    </row>
    <row r="13" spans="1:11" x14ac:dyDescent="0.45">
      <c r="A13" t="s">
        <v>134</v>
      </c>
      <c r="B13" t="s">
        <v>127</v>
      </c>
      <c r="C13" t="s">
        <v>128</v>
      </c>
      <c r="D13" t="s">
        <v>129</v>
      </c>
      <c r="E13" t="s">
        <v>163</v>
      </c>
      <c r="F13" t="s">
        <v>87</v>
      </c>
      <c r="G13">
        <v>1</v>
      </c>
      <c r="H13" t="s">
        <v>75</v>
      </c>
      <c r="I13" t="s">
        <v>141</v>
      </c>
    </row>
    <row r="14" spans="1:11" x14ac:dyDescent="0.45">
      <c r="A14" t="s">
        <v>134</v>
      </c>
      <c r="B14" t="s">
        <v>127</v>
      </c>
      <c r="C14" t="s">
        <v>128</v>
      </c>
      <c r="D14" t="s">
        <v>129</v>
      </c>
      <c r="E14" t="s">
        <v>165</v>
      </c>
      <c r="F14" t="s">
        <v>88</v>
      </c>
      <c r="G14">
        <v>2</v>
      </c>
      <c r="H14" t="s">
        <v>89</v>
      </c>
      <c r="I14" t="s">
        <v>144</v>
      </c>
      <c r="J14" t="s">
        <v>163</v>
      </c>
      <c r="K14" t="s">
        <v>150</v>
      </c>
    </row>
    <row r="15" spans="1:11" x14ac:dyDescent="0.45">
      <c r="A15" t="s">
        <v>135</v>
      </c>
      <c r="B15" t="s">
        <v>127</v>
      </c>
      <c r="C15" t="s">
        <v>128</v>
      </c>
      <c r="D15" t="s">
        <v>129</v>
      </c>
      <c r="E15" t="s">
        <v>166</v>
      </c>
      <c r="F15" t="s">
        <v>87</v>
      </c>
      <c r="G15">
        <v>1</v>
      </c>
      <c r="H15" t="s">
        <v>75</v>
      </c>
      <c r="I15" t="s">
        <v>141</v>
      </c>
    </row>
    <row r="16" spans="1:11" x14ac:dyDescent="0.45">
      <c r="A16" t="s">
        <v>135</v>
      </c>
      <c r="B16" t="s">
        <v>127</v>
      </c>
      <c r="C16" t="s">
        <v>128</v>
      </c>
      <c r="D16" t="s">
        <v>129</v>
      </c>
      <c r="E16" t="s">
        <v>169</v>
      </c>
      <c r="F16" t="s">
        <v>88</v>
      </c>
      <c r="G16">
        <v>2</v>
      </c>
      <c r="H16" t="s">
        <v>89</v>
      </c>
      <c r="I16" t="s">
        <v>144</v>
      </c>
      <c r="J16" t="s">
        <v>166</v>
      </c>
      <c r="K16" t="s">
        <v>150</v>
      </c>
    </row>
    <row r="17" spans="1:11" x14ac:dyDescent="0.45">
      <c r="A17" t="s">
        <v>136</v>
      </c>
      <c r="B17" t="s">
        <v>127</v>
      </c>
      <c r="C17" t="s">
        <v>128</v>
      </c>
      <c r="D17" t="s">
        <v>129</v>
      </c>
      <c r="E17" t="s">
        <v>170</v>
      </c>
      <c r="F17" t="s">
        <v>87</v>
      </c>
      <c r="G17">
        <v>1</v>
      </c>
      <c r="H17" t="s">
        <v>75</v>
      </c>
      <c r="I17" t="s">
        <v>141</v>
      </c>
    </row>
    <row r="18" spans="1:11" x14ac:dyDescent="0.45">
      <c r="A18" t="s">
        <v>136</v>
      </c>
      <c r="B18" t="s">
        <v>127</v>
      </c>
      <c r="C18" t="s">
        <v>128</v>
      </c>
      <c r="D18" t="s">
        <v>129</v>
      </c>
      <c r="E18" t="s">
        <v>180</v>
      </c>
      <c r="F18" t="s">
        <v>88</v>
      </c>
      <c r="G18">
        <v>2</v>
      </c>
      <c r="H18" t="s">
        <v>89</v>
      </c>
      <c r="I18" t="s">
        <v>144</v>
      </c>
      <c r="J18" t="s">
        <v>170</v>
      </c>
      <c r="K18" t="s">
        <v>150</v>
      </c>
    </row>
    <row r="19" spans="1:11" x14ac:dyDescent="0.45">
      <c r="A19" t="s">
        <v>131</v>
      </c>
      <c r="B19" t="s">
        <v>102</v>
      </c>
      <c r="C19" t="s">
        <v>126</v>
      </c>
      <c r="D19" t="s">
        <v>104</v>
      </c>
      <c r="E19" t="s">
        <v>181</v>
      </c>
      <c r="F19" t="s">
        <v>83</v>
      </c>
      <c r="G19">
        <v>1</v>
      </c>
      <c r="H19" t="s">
        <v>75</v>
      </c>
      <c r="I19" t="s">
        <v>141</v>
      </c>
    </row>
    <row r="20" spans="1:11" x14ac:dyDescent="0.45">
      <c r="A20" t="s">
        <v>131</v>
      </c>
      <c r="B20" t="s">
        <v>102</v>
      </c>
      <c r="C20" t="s">
        <v>126</v>
      </c>
      <c r="D20" t="s">
        <v>104</v>
      </c>
      <c r="E20" t="s">
        <v>182</v>
      </c>
      <c r="F20" t="s">
        <v>76</v>
      </c>
      <c r="G20">
        <v>2</v>
      </c>
      <c r="H20" t="s">
        <v>76</v>
      </c>
      <c r="I20" t="s">
        <v>142</v>
      </c>
    </row>
    <row r="21" spans="1:11" x14ac:dyDescent="0.45">
      <c r="A21" t="s">
        <v>131</v>
      </c>
      <c r="B21" t="s">
        <v>102</v>
      </c>
      <c r="C21" t="s">
        <v>126</v>
      </c>
      <c r="D21" t="s">
        <v>104</v>
      </c>
      <c r="E21" t="s">
        <v>183</v>
      </c>
      <c r="F21" t="s">
        <v>84</v>
      </c>
      <c r="G21">
        <v>3</v>
      </c>
      <c r="H21" t="s">
        <v>77</v>
      </c>
      <c r="I21" t="s">
        <v>143</v>
      </c>
    </row>
    <row r="22" spans="1:11" x14ac:dyDescent="0.45">
      <c r="A22" t="s">
        <v>131</v>
      </c>
      <c r="B22" t="s">
        <v>102</v>
      </c>
      <c r="C22" t="s">
        <v>126</v>
      </c>
      <c r="D22" t="s">
        <v>104</v>
      </c>
      <c r="E22" t="s">
        <v>184</v>
      </c>
      <c r="F22" t="s">
        <v>78</v>
      </c>
      <c r="G22">
        <v>4</v>
      </c>
      <c r="H22" t="s">
        <v>78</v>
      </c>
      <c r="I22" t="s">
        <v>142</v>
      </c>
    </row>
    <row r="23" spans="1:11" x14ac:dyDescent="0.45">
      <c r="A23" t="s">
        <v>131</v>
      </c>
      <c r="B23" t="s">
        <v>102</v>
      </c>
      <c r="C23" t="s">
        <v>126</v>
      </c>
      <c r="D23" t="s">
        <v>104</v>
      </c>
      <c r="E23" t="s">
        <v>185</v>
      </c>
      <c r="F23" t="s">
        <v>90</v>
      </c>
      <c r="G23">
        <v>5</v>
      </c>
      <c r="H23" t="s">
        <v>79</v>
      </c>
      <c r="I23" t="s">
        <v>142</v>
      </c>
    </row>
    <row r="24" spans="1:11" x14ac:dyDescent="0.45">
      <c r="A24" t="s">
        <v>131</v>
      </c>
      <c r="B24" t="s">
        <v>102</v>
      </c>
      <c r="C24" t="s">
        <v>126</v>
      </c>
      <c r="D24" t="s">
        <v>104</v>
      </c>
      <c r="E24" t="s">
        <v>186</v>
      </c>
      <c r="F24" t="s">
        <v>91</v>
      </c>
      <c r="G24">
        <v>6</v>
      </c>
      <c r="H24" t="s">
        <v>80</v>
      </c>
      <c r="I24" t="s">
        <v>142</v>
      </c>
    </row>
    <row r="25" spans="1:11" x14ac:dyDescent="0.45">
      <c r="A25" t="s">
        <v>131</v>
      </c>
      <c r="B25" t="s">
        <v>102</v>
      </c>
      <c r="C25" t="s">
        <v>126</v>
      </c>
      <c r="D25" t="s">
        <v>104</v>
      </c>
      <c r="E25" t="s">
        <v>187</v>
      </c>
      <c r="F25" t="s">
        <v>85</v>
      </c>
      <c r="G25">
        <v>7</v>
      </c>
      <c r="H25" t="s">
        <v>81</v>
      </c>
      <c r="I25" t="s">
        <v>141</v>
      </c>
    </row>
    <row r="26" spans="1:11" x14ac:dyDescent="0.45">
      <c r="A26" t="s">
        <v>131</v>
      </c>
      <c r="B26" t="s">
        <v>102</v>
      </c>
      <c r="C26" t="s">
        <v>126</v>
      </c>
      <c r="D26" t="s">
        <v>104</v>
      </c>
      <c r="E26" t="s">
        <v>188</v>
      </c>
      <c r="F26" t="s">
        <v>86</v>
      </c>
      <c r="G26">
        <v>8</v>
      </c>
      <c r="H26" t="s">
        <v>82</v>
      </c>
      <c r="I26" t="s">
        <v>141</v>
      </c>
    </row>
    <row r="27" spans="1:11" x14ac:dyDescent="0.45">
      <c r="A27" t="s">
        <v>137</v>
      </c>
      <c r="B27" t="s">
        <v>127</v>
      </c>
      <c r="C27" t="s">
        <v>128</v>
      </c>
      <c r="D27" t="s">
        <v>129</v>
      </c>
      <c r="E27" t="s">
        <v>189</v>
      </c>
      <c r="F27" t="s">
        <v>87</v>
      </c>
      <c r="G27">
        <v>1</v>
      </c>
      <c r="H27" t="s">
        <v>75</v>
      </c>
      <c r="I27" t="s">
        <v>141</v>
      </c>
    </row>
    <row r="28" spans="1:11" x14ac:dyDescent="0.45">
      <c r="A28" t="s">
        <v>137</v>
      </c>
      <c r="B28" t="s">
        <v>127</v>
      </c>
      <c r="C28" t="s">
        <v>128</v>
      </c>
      <c r="D28" t="s">
        <v>129</v>
      </c>
      <c r="E28" t="s">
        <v>190</v>
      </c>
      <c r="F28" t="s">
        <v>88</v>
      </c>
      <c r="G28">
        <v>2</v>
      </c>
      <c r="H28" t="s">
        <v>89</v>
      </c>
      <c r="I28" t="s">
        <v>144</v>
      </c>
      <c r="J28" t="s">
        <v>189</v>
      </c>
      <c r="K28" t="s">
        <v>150</v>
      </c>
    </row>
    <row r="29" spans="1:11" x14ac:dyDescent="0.45">
      <c r="A29" t="s">
        <v>138</v>
      </c>
      <c r="B29" t="s">
        <v>127</v>
      </c>
      <c r="C29" t="s">
        <v>128</v>
      </c>
      <c r="D29" t="s">
        <v>129</v>
      </c>
      <c r="E29" t="s">
        <v>191</v>
      </c>
      <c r="F29" t="s">
        <v>87</v>
      </c>
      <c r="G29">
        <v>1</v>
      </c>
      <c r="H29" t="s">
        <v>75</v>
      </c>
      <c r="I29" t="s">
        <v>141</v>
      </c>
    </row>
    <row r="30" spans="1:11" x14ac:dyDescent="0.45">
      <c r="A30" t="s">
        <v>138</v>
      </c>
      <c r="B30" t="s">
        <v>127</v>
      </c>
      <c r="C30" t="s">
        <v>128</v>
      </c>
      <c r="D30" t="s">
        <v>129</v>
      </c>
      <c r="E30" t="s">
        <v>192</v>
      </c>
      <c r="F30" t="s">
        <v>88</v>
      </c>
      <c r="G30">
        <v>2</v>
      </c>
      <c r="H30" t="s">
        <v>89</v>
      </c>
      <c r="I30" t="s">
        <v>144</v>
      </c>
      <c r="J30" t="s">
        <v>191</v>
      </c>
      <c r="K30" t="s">
        <v>150</v>
      </c>
    </row>
    <row r="31" spans="1:11" x14ac:dyDescent="0.45">
      <c r="A31" t="s">
        <v>139</v>
      </c>
      <c r="B31" t="s">
        <v>127</v>
      </c>
      <c r="C31" t="s">
        <v>128</v>
      </c>
      <c r="D31" t="s">
        <v>129</v>
      </c>
      <c r="E31" t="s">
        <v>193</v>
      </c>
      <c r="F31" t="s">
        <v>87</v>
      </c>
      <c r="G31">
        <v>1</v>
      </c>
      <c r="H31" t="s">
        <v>75</v>
      </c>
      <c r="I31" t="s">
        <v>141</v>
      </c>
    </row>
    <row r="32" spans="1:11" x14ac:dyDescent="0.45">
      <c r="A32" t="s">
        <v>139</v>
      </c>
      <c r="B32" t="s">
        <v>127</v>
      </c>
      <c r="C32" t="s">
        <v>128</v>
      </c>
      <c r="D32" t="s">
        <v>129</v>
      </c>
      <c r="E32" t="s">
        <v>194</v>
      </c>
      <c r="F32" t="s">
        <v>88</v>
      </c>
      <c r="G32">
        <v>2</v>
      </c>
      <c r="H32" t="s">
        <v>89</v>
      </c>
      <c r="I32" t="s">
        <v>144</v>
      </c>
      <c r="J32" t="s">
        <v>193</v>
      </c>
      <c r="K32" t="s">
        <v>150</v>
      </c>
    </row>
  </sheetData>
  <autoFilter ref="A1:K32" xr:uid="{CC97203C-D8B1-4020-B955-08EA542F4944}"/>
  <sortState xmlns:xlrd2="http://schemas.microsoft.com/office/spreadsheetml/2017/richdata2" ref="A2:J32">
    <sortCondition ref="A2:A32"/>
    <sortCondition ref="G2:G3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B806F-07BC-44FD-839E-73D40D8773BC}">
  <sheetPr codeName="Sheet7"/>
  <dimension ref="A1:N198"/>
  <sheetViews>
    <sheetView tabSelected="1" topLeftCell="A183" workbookViewId="0">
      <selection activeCell="N198" sqref="N1:N198"/>
    </sheetView>
  </sheetViews>
  <sheetFormatPr defaultRowHeight="14.25" x14ac:dyDescent="0.45"/>
  <cols>
    <col min="1" max="1" width="18.3984375" bestFit="1" customWidth="1"/>
    <col min="2" max="2" width="23.53125" style="4" bestFit="1" customWidth="1"/>
    <col min="3" max="3" width="19.59765625" bestFit="1" customWidth="1"/>
    <col min="4" max="4" width="35.796875" style="4" bestFit="1" customWidth="1"/>
    <col min="5" max="5" width="26" bestFit="1" customWidth="1"/>
    <col min="6" max="6" width="14.19921875" style="4" bestFit="1" customWidth="1"/>
    <col min="7" max="7" width="22.53125" bestFit="1" customWidth="1"/>
    <col min="8" max="8" width="22.53125" style="4" customWidth="1"/>
    <col min="9" max="9" width="19.3984375" bestFit="1" customWidth="1"/>
    <col min="10" max="10" width="19.3984375" style="4" customWidth="1"/>
    <col min="11" max="11" width="19.3984375" bestFit="1" customWidth="1"/>
    <col min="12" max="12" width="19.3984375" style="4" customWidth="1"/>
    <col min="14" max="14" width="14.19921875" bestFit="1" customWidth="1"/>
  </cols>
  <sheetData>
    <row r="1" spans="1:14" x14ac:dyDescent="0.45">
      <c r="A1" s="2" t="s">
        <v>0</v>
      </c>
      <c r="B1" s="3" t="s">
        <v>212</v>
      </c>
      <c r="C1" s="2" t="s">
        <v>103</v>
      </c>
      <c r="D1" s="3" t="s">
        <v>211</v>
      </c>
      <c r="E1" s="2" t="s">
        <v>71</v>
      </c>
      <c r="F1" s="3" t="s">
        <v>73</v>
      </c>
      <c r="G1" s="2" t="s">
        <v>204</v>
      </c>
      <c r="H1" s="3" t="s">
        <v>205</v>
      </c>
      <c r="I1" s="2" t="s">
        <v>206</v>
      </c>
      <c r="J1" s="3" t="s">
        <v>207</v>
      </c>
      <c r="K1" s="2" t="s">
        <v>208</v>
      </c>
      <c r="L1" s="3" t="s">
        <v>209</v>
      </c>
      <c r="M1" s="2" t="s">
        <v>148</v>
      </c>
      <c r="N1" s="2" t="s">
        <v>149</v>
      </c>
    </row>
    <row r="2" spans="1:14" x14ac:dyDescent="0.45">
      <c r="A2" t="s">
        <v>105</v>
      </c>
      <c r="B2" s="4" t="str" cm="1">
        <f t="array" ref="B2">_xlfn._xlws.FILTER(AnalysisSets!B:B,AnalysisSets!A:A=_xlfn._xlws.FILTER(Analyses!D:D,Analyses!A:A=AnalysisResults!A2,""),"")</f>
        <v>Safety Population</v>
      </c>
      <c r="C2" t="s">
        <v>132</v>
      </c>
      <c r="D2" s="4" t="str" cm="1">
        <f t="array" ref="D2">_xlfn.UNIQUE(_xlfn._xlws.FILTER(AnalysisMethods!$C$2:$C$32,AnalysisMethods!$A$2:$A$32=AnalysisResults!C2,""))</f>
        <v>Grouped summary of subjects</v>
      </c>
      <c r="E2" t="s">
        <v>150</v>
      </c>
      <c r="F2" s="4" t="str" cm="1">
        <f t="array" ref="F2">_xlfn._xlws.FILTER(AnalysisMethods!$H$2:$H$32,AnalysisMethods!$E$2:$E$32=AnalysisResults!E2,"")</f>
        <v>n</v>
      </c>
      <c r="G2" t="s">
        <v>36</v>
      </c>
      <c r="H2" s="4" t="str" cm="1">
        <f t="array" ref="H2">_xlfn._xlws.FILTER(AnalysisGroupings!$G$2:$G$24,AnalysisGroupings!$F$2:$F$24=AnalysisResults!G2,"")</f>
        <v>Placebo</v>
      </c>
      <c r="J2" s="4" t="str" cm="1">
        <f t="array" ref="J2">_xlfn._xlws.FILTER(AnalysisGroupings!$G$2:$G$24,AnalysisGroupings!$F$2:$F$24=AnalysisResults!I2,"")</f>
        <v/>
      </c>
      <c r="L2" s="4" t="str" cm="1">
        <f t="array" ref="L2">_xlfn._xlws.FILTER(AnalysisGroupings!$G$2:$G$24,AnalysisGroupings!$F$2:$F$24=AnalysisResults!K2,"")</f>
        <v/>
      </c>
      <c r="M2">
        <v>1</v>
      </c>
      <c r="N2" t="s">
        <v>140</v>
      </c>
    </row>
    <row r="3" spans="1:14" x14ac:dyDescent="0.45">
      <c r="A3" t="s">
        <v>105</v>
      </c>
      <c r="B3" s="4" t="str" cm="1">
        <f t="array" ref="B3">_xlfn._xlws.FILTER(AnalysisSets!B:B,AnalysisSets!A:A=_xlfn._xlws.FILTER(Analyses!D:D,Analyses!A:A=AnalysisResults!A3,""),"")</f>
        <v>Safety Population</v>
      </c>
      <c r="C3" t="s">
        <v>132</v>
      </c>
      <c r="D3" s="4" t="str" cm="1">
        <f t="array" ref="D3">_xlfn.UNIQUE(_xlfn._xlws.FILTER(AnalysisMethods!$C$2:$C$32,AnalysisMethods!$A$2:$A$32=AnalysisResults!C3,""))</f>
        <v>Grouped summary of subjects</v>
      </c>
      <c r="E3" t="s">
        <v>150</v>
      </c>
      <c r="F3" s="4" t="str" cm="1">
        <f t="array" ref="F3">_xlfn._xlws.FILTER(AnalysisMethods!$H$2:$H$32,AnalysisMethods!$E$2:$E$32=AnalysisResults!E3,"")</f>
        <v>n</v>
      </c>
      <c r="G3" t="s">
        <v>40</v>
      </c>
      <c r="H3" s="4" t="str" cm="1">
        <f t="array" ref="H3">_xlfn._xlws.FILTER(AnalysisGroupings!$G$2:$G$24,AnalysisGroupings!$F$2:$F$24=AnalysisResults!G3,"")</f>
        <v>Xanomeline Low Dose</v>
      </c>
      <c r="J3" s="4" t="str" cm="1">
        <f t="array" ref="J3">_xlfn._xlws.FILTER(AnalysisGroupings!$G$2:$G$24,AnalysisGroupings!$F$2:$F$24=AnalysisResults!I3,"")</f>
        <v/>
      </c>
      <c r="L3" s="4" t="str" cm="1">
        <f t="array" ref="L3">_xlfn._xlws.FILTER(AnalysisGroupings!$G$2:$G$24,AnalysisGroupings!$F$2:$F$24=AnalysisResults!K3,"")</f>
        <v/>
      </c>
      <c r="M3">
        <v>1</v>
      </c>
      <c r="N3" t="s">
        <v>140</v>
      </c>
    </row>
    <row r="4" spans="1:14" x14ac:dyDescent="0.45">
      <c r="A4" t="s">
        <v>105</v>
      </c>
      <c r="B4" s="4" t="str" cm="1">
        <f t="array" ref="B4">_xlfn._xlws.FILTER(AnalysisSets!B:B,AnalysisSets!A:A=_xlfn._xlws.FILTER(Analyses!D:D,Analyses!A:A=AnalysisResults!A4,""),"")</f>
        <v>Safety Population</v>
      </c>
      <c r="C4" t="s">
        <v>132</v>
      </c>
      <c r="D4" s="4" t="str" cm="1">
        <f t="array" ref="D4">_xlfn.UNIQUE(_xlfn._xlws.FILTER(AnalysisMethods!$C$2:$C$32,AnalysisMethods!$A$2:$A$32=AnalysisResults!C4,""))</f>
        <v>Grouped summary of subjects</v>
      </c>
      <c r="E4" t="s">
        <v>150</v>
      </c>
      <c r="F4" s="4" t="str" cm="1">
        <f t="array" ref="F4">_xlfn._xlws.FILTER(AnalysisMethods!$H$2:$H$32,AnalysisMethods!$E$2:$E$32=AnalysisResults!E4,"")</f>
        <v>n</v>
      </c>
      <c r="G4" t="s">
        <v>41</v>
      </c>
      <c r="H4" s="4" t="str" cm="1">
        <f t="array" ref="H4">_xlfn._xlws.FILTER(AnalysisGroupings!$G$2:$G$24,AnalysisGroupings!$F$2:$F$24=AnalysisResults!G4,"")</f>
        <v>Xanomeline High Dose</v>
      </c>
      <c r="J4" s="4" t="str" cm="1">
        <f t="array" ref="J4">_xlfn._xlws.FILTER(AnalysisGroupings!$G$2:$G$24,AnalysisGroupings!$F$2:$F$24=AnalysisResults!I4,"")</f>
        <v/>
      </c>
      <c r="L4" s="4" t="str" cm="1">
        <f t="array" ref="L4">_xlfn._xlws.FILTER(AnalysisGroupings!$G$2:$G$24,AnalysisGroupings!$F$2:$F$24=AnalysisResults!K4,"")</f>
        <v/>
      </c>
      <c r="M4">
        <v>1</v>
      </c>
      <c r="N4" t="s">
        <v>140</v>
      </c>
    </row>
    <row r="5" spans="1:14" x14ac:dyDescent="0.45">
      <c r="A5" t="s">
        <v>106</v>
      </c>
      <c r="B5" s="4" t="str" cm="1">
        <f t="array" ref="B5">_xlfn._xlws.FILTER(AnalysisSets!B:B,AnalysisSets!A:A=_xlfn._xlws.FILTER(Analyses!D:D,Analyses!A:A=AnalysisResults!A5,""),"")</f>
        <v>Safety Population</v>
      </c>
      <c r="C5" t="s">
        <v>130</v>
      </c>
      <c r="D5" s="4" t="str" cm="1">
        <f t="array" ref="D5">_xlfn.UNIQUE(_xlfn._xlws.FILTER(AnalysisMethods!$C$2:$C$32,AnalysisMethods!$A$2:$A$32=AnalysisResults!C5,""))</f>
        <v>Grouped summary of continuous variable</v>
      </c>
      <c r="E5" t="s">
        <v>151</v>
      </c>
      <c r="F5" s="4" t="str" cm="1">
        <f t="array" ref="F5">_xlfn._xlws.FILTER(AnalysisMethods!$H$2:$H$32,AnalysisMethods!$E$2:$E$32=AnalysisResults!E5,"")</f>
        <v>n</v>
      </c>
      <c r="G5" t="s">
        <v>36</v>
      </c>
      <c r="H5" s="4" t="str" cm="1">
        <f t="array" ref="H5">_xlfn._xlws.FILTER(AnalysisGroupings!$G$2:$G$24,AnalysisGroupings!$F$2:$F$24=AnalysisResults!G5,"")</f>
        <v>Placebo</v>
      </c>
      <c r="J5" s="4" t="str" cm="1">
        <f t="array" ref="J5">_xlfn._xlws.FILTER(AnalysisGroupings!$G$2:$G$24,AnalysisGroupings!$F$2:$F$24=AnalysisResults!I5,"")</f>
        <v/>
      </c>
      <c r="L5" s="4" t="str" cm="1">
        <f t="array" ref="L5">_xlfn._xlws.FILTER(AnalysisGroupings!$G$2:$G$24,AnalysisGroupings!$F$2:$F$24=AnalysisResults!K5,"")</f>
        <v/>
      </c>
      <c r="M5">
        <v>1</v>
      </c>
      <c r="N5" t="s">
        <v>141</v>
      </c>
    </row>
    <row r="6" spans="1:14" x14ac:dyDescent="0.45">
      <c r="A6" t="s">
        <v>106</v>
      </c>
      <c r="B6" s="4" t="str" cm="1">
        <f t="array" ref="B6">_xlfn._xlws.FILTER(AnalysisSets!B:B,AnalysisSets!A:A=_xlfn._xlws.FILTER(Analyses!D:D,Analyses!A:A=AnalysisResults!A6,""),"")</f>
        <v>Safety Population</v>
      </c>
      <c r="C6" t="s">
        <v>130</v>
      </c>
      <c r="D6" s="4" t="str" cm="1">
        <f t="array" ref="D6">_xlfn.UNIQUE(_xlfn._xlws.FILTER(AnalysisMethods!$C$2:$C$32,AnalysisMethods!$A$2:$A$32=AnalysisResults!C6,""))</f>
        <v>Grouped summary of continuous variable</v>
      </c>
      <c r="E6" t="s">
        <v>151</v>
      </c>
      <c r="F6" s="4" t="str" cm="1">
        <f t="array" ref="F6">_xlfn._xlws.FILTER(AnalysisMethods!$H$2:$H$32,AnalysisMethods!$E$2:$E$32=AnalysisResults!E6,"")</f>
        <v>n</v>
      </c>
      <c r="G6" t="s">
        <v>40</v>
      </c>
      <c r="H6" s="4" t="str" cm="1">
        <f t="array" ref="H6">_xlfn._xlws.FILTER(AnalysisGroupings!$G$2:$G$24,AnalysisGroupings!$F$2:$F$24=AnalysisResults!G6,"")</f>
        <v>Xanomeline Low Dose</v>
      </c>
      <c r="J6" s="4" t="str" cm="1">
        <f t="array" ref="J6">_xlfn._xlws.FILTER(AnalysisGroupings!$G$2:$G$24,AnalysisGroupings!$F$2:$F$24=AnalysisResults!I6,"")</f>
        <v/>
      </c>
      <c r="L6" s="4" t="str" cm="1">
        <f t="array" ref="L6">_xlfn._xlws.FILTER(AnalysisGroupings!$G$2:$G$24,AnalysisGroupings!$F$2:$F$24=AnalysisResults!K6,"")</f>
        <v/>
      </c>
      <c r="M6">
        <v>1</v>
      </c>
      <c r="N6" t="s">
        <v>141</v>
      </c>
    </row>
    <row r="7" spans="1:14" x14ac:dyDescent="0.45">
      <c r="A7" t="s">
        <v>106</v>
      </c>
      <c r="B7" s="4" t="str" cm="1">
        <f t="array" ref="B7">_xlfn._xlws.FILTER(AnalysisSets!B:B,AnalysisSets!A:A=_xlfn._xlws.FILTER(Analyses!D:D,Analyses!A:A=AnalysisResults!A7,""),"")</f>
        <v>Safety Population</v>
      </c>
      <c r="C7" t="s">
        <v>130</v>
      </c>
      <c r="D7" s="4" t="str" cm="1">
        <f t="array" ref="D7">_xlfn.UNIQUE(_xlfn._xlws.FILTER(AnalysisMethods!$C$2:$C$32,AnalysisMethods!$A$2:$A$32=AnalysisResults!C7,""))</f>
        <v>Grouped summary of continuous variable</v>
      </c>
      <c r="E7" t="s">
        <v>151</v>
      </c>
      <c r="F7" s="4" t="str" cm="1">
        <f t="array" ref="F7">_xlfn._xlws.FILTER(AnalysisMethods!$H$2:$H$32,AnalysisMethods!$E$2:$E$32=AnalysisResults!E7,"")</f>
        <v>n</v>
      </c>
      <c r="G7" t="s">
        <v>41</v>
      </c>
      <c r="H7" s="4" t="str" cm="1">
        <f t="array" ref="H7">_xlfn._xlws.FILTER(AnalysisGroupings!$G$2:$G$24,AnalysisGroupings!$F$2:$F$24=AnalysisResults!G7,"")</f>
        <v>Xanomeline High Dose</v>
      </c>
      <c r="J7" s="4" t="str" cm="1">
        <f t="array" ref="J7">_xlfn._xlws.FILTER(AnalysisGroupings!$G$2:$G$24,AnalysisGroupings!$F$2:$F$24=AnalysisResults!I7,"")</f>
        <v/>
      </c>
      <c r="L7" s="4" t="str" cm="1">
        <f t="array" ref="L7">_xlfn._xlws.FILTER(AnalysisGroupings!$G$2:$G$24,AnalysisGroupings!$F$2:$F$24=AnalysisResults!K7,"")</f>
        <v/>
      </c>
      <c r="M7">
        <v>1</v>
      </c>
      <c r="N7" t="s">
        <v>141</v>
      </c>
    </row>
    <row r="8" spans="1:14" x14ac:dyDescent="0.45">
      <c r="A8" t="s">
        <v>106</v>
      </c>
      <c r="B8" s="4" t="str" cm="1">
        <f t="array" ref="B8">_xlfn._xlws.FILTER(AnalysisSets!B:B,AnalysisSets!A:A=_xlfn._xlws.FILTER(Analyses!D:D,Analyses!A:A=AnalysisResults!A8,""),"")</f>
        <v>Safety Population</v>
      </c>
      <c r="C8" t="s">
        <v>130</v>
      </c>
      <c r="D8" s="4" t="str" cm="1">
        <f t="array" ref="D8">_xlfn.UNIQUE(_xlfn._xlws.FILTER(AnalysisMethods!$C$2:$C$32,AnalysisMethods!$A$2:$A$32=AnalysisResults!C8,""))</f>
        <v>Grouped summary of continuous variable</v>
      </c>
      <c r="E8" t="s">
        <v>152</v>
      </c>
      <c r="F8" s="4" t="str" cm="1">
        <f t="array" ref="F8">_xlfn._xlws.FILTER(AnalysisMethods!$H$2:$H$32,AnalysisMethods!$E$2:$E$32=AnalysisResults!E8,"")</f>
        <v>Mean</v>
      </c>
      <c r="G8" t="s">
        <v>36</v>
      </c>
      <c r="H8" s="4" t="str" cm="1">
        <f t="array" ref="H8">_xlfn._xlws.FILTER(AnalysisGroupings!$G$2:$G$24,AnalysisGroupings!$F$2:$F$24=AnalysisResults!G8,"")</f>
        <v>Placebo</v>
      </c>
      <c r="J8" s="4" t="str" cm="1">
        <f t="array" ref="J8">_xlfn._xlws.FILTER(AnalysisGroupings!$G$2:$G$24,AnalysisGroupings!$F$2:$F$24=AnalysisResults!I8,"")</f>
        <v/>
      </c>
      <c r="L8" s="4" t="str" cm="1">
        <f t="array" ref="L8">_xlfn._xlws.FILTER(AnalysisGroupings!$G$2:$G$24,AnalysisGroupings!$F$2:$F$24=AnalysisResults!K8,"")</f>
        <v/>
      </c>
      <c r="M8">
        <v>1</v>
      </c>
      <c r="N8" t="s">
        <v>142</v>
      </c>
    </row>
    <row r="9" spans="1:14" x14ac:dyDescent="0.45">
      <c r="A9" t="s">
        <v>106</v>
      </c>
      <c r="B9" s="4" t="str" cm="1">
        <f t="array" ref="B9">_xlfn._xlws.FILTER(AnalysisSets!B:B,AnalysisSets!A:A=_xlfn._xlws.FILTER(Analyses!D:D,Analyses!A:A=AnalysisResults!A9,""),"")</f>
        <v>Safety Population</v>
      </c>
      <c r="C9" t="s">
        <v>130</v>
      </c>
      <c r="D9" s="4" t="str" cm="1">
        <f t="array" ref="D9">_xlfn.UNIQUE(_xlfn._xlws.FILTER(AnalysisMethods!$C$2:$C$32,AnalysisMethods!$A$2:$A$32=AnalysisResults!C9,""))</f>
        <v>Grouped summary of continuous variable</v>
      </c>
      <c r="E9" t="s">
        <v>152</v>
      </c>
      <c r="F9" s="4" t="str" cm="1">
        <f t="array" ref="F9">_xlfn._xlws.FILTER(AnalysisMethods!$H$2:$H$32,AnalysisMethods!$E$2:$E$32=AnalysisResults!E9,"")</f>
        <v>Mean</v>
      </c>
      <c r="G9" t="s">
        <v>40</v>
      </c>
      <c r="H9" s="4" t="str" cm="1">
        <f t="array" ref="H9">_xlfn._xlws.FILTER(AnalysisGroupings!$G$2:$G$24,AnalysisGroupings!$F$2:$F$24=AnalysisResults!G9,"")</f>
        <v>Xanomeline Low Dose</v>
      </c>
      <c r="J9" s="4" t="str" cm="1">
        <f t="array" ref="J9">_xlfn._xlws.FILTER(AnalysisGroupings!$G$2:$G$24,AnalysisGroupings!$F$2:$F$24=AnalysisResults!I9,"")</f>
        <v/>
      </c>
      <c r="L9" s="4" t="str" cm="1">
        <f t="array" ref="L9">_xlfn._xlws.FILTER(AnalysisGroupings!$G$2:$G$24,AnalysisGroupings!$F$2:$F$24=AnalysisResults!K9,"")</f>
        <v/>
      </c>
      <c r="M9">
        <v>1</v>
      </c>
      <c r="N9" t="s">
        <v>142</v>
      </c>
    </row>
    <row r="10" spans="1:14" x14ac:dyDescent="0.45">
      <c r="A10" t="s">
        <v>106</v>
      </c>
      <c r="B10" s="4" t="str" cm="1">
        <f t="array" ref="B10">_xlfn._xlws.FILTER(AnalysisSets!B:B,AnalysisSets!A:A=_xlfn._xlws.FILTER(Analyses!D:D,Analyses!A:A=AnalysisResults!A10,""),"")</f>
        <v>Safety Population</v>
      </c>
      <c r="C10" t="s">
        <v>130</v>
      </c>
      <c r="D10" s="4" t="str" cm="1">
        <f t="array" ref="D10">_xlfn.UNIQUE(_xlfn._xlws.FILTER(AnalysisMethods!$C$2:$C$32,AnalysisMethods!$A$2:$A$32=AnalysisResults!C10,""))</f>
        <v>Grouped summary of continuous variable</v>
      </c>
      <c r="E10" t="s">
        <v>152</v>
      </c>
      <c r="F10" s="4" t="str" cm="1">
        <f t="array" ref="F10">_xlfn._xlws.FILTER(AnalysisMethods!$H$2:$H$32,AnalysisMethods!$E$2:$E$32=AnalysisResults!E10,"")</f>
        <v>Mean</v>
      </c>
      <c r="G10" t="s">
        <v>41</v>
      </c>
      <c r="H10" s="4" t="str" cm="1">
        <f t="array" ref="H10">_xlfn._xlws.FILTER(AnalysisGroupings!$G$2:$G$24,AnalysisGroupings!$F$2:$F$24=AnalysisResults!G10,"")</f>
        <v>Xanomeline High Dose</v>
      </c>
      <c r="J10" s="4" t="str" cm="1">
        <f t="array" ref="J10">_xlfn._xlws.FILTER(AnalysisGroupings!$G$2:$G$24,AnalysisGroupings!$F$2:$F$24=AnalysisResults!I10,"")</f>
        <v/>
      </c>
      <c r="L10" s="4" t="str" cm="1">
        <f t="array" ref="L10">_xlfn._xlws.FILTER(AnalysisGroupings!$G$2:$G$24,AnalysisGroupings!$F$2:$F$24=AnalysisResults!K10,"")</f>
        <v/>
      </c>
      <c r="M10">
        <v>1</v>
      </c>
      <c r="N10" t="s">
        <v>142</v>
      </c>
    </row>
    <row r="11" spans="1:14" x14ac:dyDescent="0.45">
      <c r="A11" t="s">
        <v>106</v>
      </c>
      <c r="B11" s="4" t="str" cm="1">
        <f t="array" ref="B11">_xlfn._xlws.FILTER(AnalysisSets!B:B,AnalysisSets!A:A=_xlfn._xlws.FILTER(Analyses!D:D,Analyses!A:A=AnalysisResults!A11,""),"")</f>
        <v>Safety Population</v>
      </c>
      <c r="C11" t="s">
        <v>130</v>
      </c>
      <c r="D11" s="4" t="str" cm="1">
        <f t="array" ref="D11">_xlfn.UNIQUE(_xlfn._xlws.FILTER(AnalysisMethods!$C$2:$C$32,AnalysisMethods!$A$2:$A$32=AnalysisResults!C11,""))</f>
        <v>Grouped summary of continuous variable</v>
      </c>
      <c r="E11" t="s">
        <v>153</v>
      </c>
      <c r="F11" s="4" t="str" cm="1">
        <f t="array" ref="F11">_xlfn._xlws.FILTER(AnalysisMethods!$H$2:$H$32,AnalysisMethods!$E$2:$E$32=AnalysisResults!E11,"")</f>
        <v>SD</v>
      </c>
      <c r="G11" t="s">
        <v>36</v>
      </c>
      <c r="H11" s="4" t="str" cm="1">
        <f t="array" ref="H11">_xlfn._xlws.FILTER(AnalysisGroupings!$G$2:$G$24,AnalysisGroupings!$F$2:$F$24=AnalysisResults!G11,"")</f>
        <v>Placebo</v>
      </c>
      <c r="J11" s="4" t="str" cm="1">
        <f t="array" ref="J11">_xlfn._xlws.FILTER(AnalysisGroupings!$G$2:$G$24,AnalysisGroupings!$F$2:$F$24=AnalysisResults!I11,"")</f>
        <v/>
      </c>
      <c r="L11" s="4" t="str" cm="1">
        <f t="array" ref="L11">_xlfn._xlws.FILTER(AnalysisGroupings!$G$2:$G$24,AnalysisGroupings!$F$2:$F$24=AnalysisResults!K11,"")</f>
        <v/>
      </c>
      <c r="M11">
        <v>1</v>
      </c>
      <c r="N11" t="s">
        <v>145</v>
      </c>
    </row>
    <row r="12" spans="1:14" x14ac:dyDescent="0.45">
      <c r="A12" t="s">
        <v>106</v>
      </c>
      <c r="B12" s="4" t="str" cm="1">
        <f t="array" ref="B12">_xlfn._xlws.FILTER(AnalysisSets!B:B,AnalysisSets!A:A=_xlfn._xlws.FILTER(Analyses!D:D,Analyses!A:A=AnalysisResults!A12,""),"")</f>
        <v>Safety Population</v>
      </c>
      <c r="C12" t="s">
        <v>130</v>
      </c>
      <c r="D12" s="4" t="str" cm="1">
        <f t="array" ref="D12">_xlfn.UNIQUE(_xlfn._xlws.FILTER(AnalysisMethods!$C$2:$C$32,AnalysisMethods!$A$2:$A$32=AnalysisResults!C12,""))</f>
        <v>Grouped summary of continuous variable</v>
      </c>
      <c r="E12" t="s">
        <v>153</v>
      </c>
      <c r="F12" s="4" t="str" cm="1">
        <f t="array" ref="F12">_xlfn._xlws.FILTER(AnalysisMethods!$H$2:$H$32,AnalysisMethods!$E$2:$E$32=AnalysisResults!E12,"")</f>
        <v>SD</v>
      </c>
      <c r="G12" t="s">
        <v>40</v>
      </c>
      <c r="H12" s="4" t="str" cm="1">
        <f t="array" ref="H12">_xlfn._xlws.FILTER(AnalysisGroupings!$G$2:$G$24,AnalysisGroupings!$F$2:$F$24=AnalysisResults!G12,"")</f>
        <v>Xanomeline Low Dose</v>
      </c>
      <c r="J12" s="4" t="str" cm="1">
        <f t="array" ref="J12">_xlfn._xlws.FILTER(AnalysisGroupings!$G$2:$G$24,AnalysisGroupings!$F$2:$F$24=AnalysisResults!I12,"")</f>
        <v/>
      </c>
      <c r="L12" s="4" t="str" cm="1">
        <f t="array" ref="L12">_xlfn._xlws.FILTER(AnalysisGroupings!$G$2:$G$24,AnalysisGroupings!$F$2:$F$24=AnalysisResults!K12,"")</f>
        <v/>
      </c>
      <c r="M12">
        <v>1</v>
      </c>
      <c r="N12" t="s">
        <v>145</v>
      </c>
    </row>
    <row r="13" spans="1:14" x14ac:dyDescent="0.45">
      <c r="A13" t="s">
        <v>106</v>
      </c>
      <c r="B13" s="4" t="str" cm="1">
        <f t="array" ref="B13">_xlfn._xlws.FILTER(AnalysisSets!B:B,AnalysisSets!A:A=_xlfn._xlws.FILTER(Analyses!D:D,Analyses!A:A=AnalysisResults!A13,""),"")</f>
        <v>Safety Population</v>
      </c>
      <c r="C13" t="s">
        <v>130</v>
      </c>
      <c r="D13" s="4" t="str" cm="1">
        <f t="array" ref="D13">_xlfn.UNIQUE(_xlfn._xlws.FILTER(AnalysisMethods!$C$2:$C$32,AnalysisMethods!$A$2:$A$32=AnalysisResults!C13,""))</f>
        <v>Grouped summary of continuous variable</v>
      </c>
      <c r="E13" t="s">
        <v>153</v>
      </c>
      <c r="F13" s="4" t="str" cm="1">
        <f t="array" ref="F13">_xlfn._xlws.FILTER(AnalysisMethods!$H$2:$H$32,AnalysisMethods!$E$2:$E$32=AnalysisResults!E13,"")</f>
        <v>SD</v>
      </c>
      <c r="G13" t="s">
        <v>41</v>
      </c>
      <c r="H13" s="4" t="str" cm="1">
        <f t="array" ref="H13">_xlfn._xlws.FILTER(AnalysisGroupings!$G$2:$G$24,AnalysisGroupings!$F$2:$F$24=AnalysisResults!G13,"")</f>
        <v>Xanomeline High Dose</v>
      </c>
      <c r="J13" s="4" t="str" cm="1">
        <f t="array" ref="J13">_xlfn._xlws.FILTER(AnalysisGroupings!$G$2:$G$24,AnalysisGroupings!$F$2:$F$24=AnalysisResults!I13,"")</f>
        <v/>
      </c>
      <c r="L13" s="4" t="str" cm="1">
        <f t="array" ref="L13">_xlfn._xlws.FILTER(AnalysisGroupings!$G$2:$G$24,AnalysisGroupings!$F$2:$F$24=AnalysisResults!K13,"")</f>
        <v/>
      </c>
      <c r="M13">
        <v>1</v>
      </c>
      <c r="N13" t="s">
        <v>145</v>
      </c>
    </row>
    <row r="14" spans="1:14" x14ac:dyDescent="0.45">
      <c r="A14" t="s">
        <v>106</v>
      </c>
      <c r="B14" s="4" t="str" cm="1">
        <f t="array" ref="B14">_xlfn._xlws.FILTER(AnalysisSets!B:B,AnalysisSets!A:A=_xlfn._xlws.FILTER(Analyses!D:D,Analyses!A:A=AnalysisResults!A14,""),"")</f>
        <v>Safety Population</v>
      </c>
      <c r="C14" t="s">
        <v>130</v>
      </c>
      <c r="D14" s="4" t="str" cm="1">
        <f t="array" ref="D14">_xlfn.UNIQUE(_xlfn._xlws.FILTER(AnalysisMethods!$C$2:$C$32,AnalysisMethods!$A$2:$A$32=AnalysisResults!C14,""))</f>
        <v>Grouped summary of continuous variable</v>
      </c>
      <c r="E14" t="s">
        <v>154</v>
      </c>
      <c r="F14" s="4" t="str" cm="1">
        <f t="array" ref="F14">_xlfn._xlws.FILTER(AnalysisMethods!$H$2:$H$32,AnalysisMethods!$E$2:$E$32=AnalysisResults!E14,"")</f>
        <v>Median</v>
      </c>
      <c r="G14" t="s">
        <v>36</v>
      </c>
      <c r="H14" s="4" t="str" cm="1">
        <f t="array" ref="H14">_xlfn._xlws.FILTER(AnalysisGroupings!$G$2:$G$24,AnalysisGroupings!$F$2:$F$24=AnalysisResults!G14,"")</f>
        <v>Placebo</v>
      </c>
      <c r="J14" s="4" t="str" cm="1">
        <f t="array" ref="J14">_xlfn._xlws.FILTER(AnalysisGroupings!$G$2:$G$24,AnalysisGroupings!$F$2:$F$24=AnalysisResults!I14,"")</f>
        <v/>
      </c>
      <c r="L14" s="4" t="str" cm="1">
        <f t="array" ref="L14">_xlfn._xlws.FILTER(AnalysisGroupings!$G$2:$G$24,AnalysisGroupings!$F$2:$F$24=AnalysisResults!K14,"")</f>
        <v/>
      </c>
      <c r="M14">
        <v>1</v>
      </c>
      <c r="N14" t="s">
        <v>142</v>
      </c>
    </row>
    <row r="15" spans="1:14" x14ac:dyDescent="0.45">
      <c r="A15" t="s">
        <v>106</v>
      </c>
      <c r="B15" s="4" t="str" cm="1">
        <f t="array" ref="B15">_xlfn._xlws.FILTER(AnalysisSets!B:B,AnalysisSets!A:A=_xlfn._xlws.FILTER(Analyses!D:D,Analyses!A:A=AnalysisResults!A15,""),"")</f>
        <v>Safety Population</v>
      </c>
      <c r="C15" t="s">
        <v>130</v>
      </c>
      <c r="D15" s="4" t="str" cm="1">
        <f t="array" ref="D15">_xlfn.UNIQUE(_xlfn._xlws.FILTER(AnalysisMethods!$C$2:$C$32,AnalysisMethods!$A$2:$A$32=AnalysisResults!C15,""))</f>
        <v>Grouped summary of continuous variable</v>
      </c>
      <c r="E15" t="s">
        <v>154</v>
      </c>
      <c r="F15" s="4" t="str" cm="1">
        <f t="array" ref="F15">_xlfn._xlws.FILTER(AnalysisMethods!$H$2:$H$32,AnalysisMethods!$E$2:$E$32=AnalysisResults!E15,"")</f>
        <v>Median</v>
      </c>
      <c r="G15" t="s">
        <v>40</v>
      </c>
      <c r="H15" s="4" t="str" cm="1">
        <f t="array" ref="H15">_xlfn._xlws.FILTER(AnalysisGroupings!$G$2:$G$24,AnalysisGroupings!$F$2:$F$24=AnalysisResults!G15,"")</f>
        <v>Xanomeline Low Dose</v>
      </c>
      <c r="J15" s="4" t="str" cm="1">
        <f t="array" ref="J15">_xlfn._xlws.FILTER(AnalysisGroupings!$G$2:$G$24,AnalysisGroupings!$F$2:$F$24=AnalysisResults!I15,"")</f>
        <v/>
      </c>
      <c r="L15" s="4" t="str" cm="1">
        <f t="array" ref="L15">_xlfn._xlws.FILTER(AnalysisGroupings!$G$2:$G$24,AnalysisGroupings!$F$2:$F$24=AnalysisResults!K15,"")</f>
        <v/>
      </c>
      <c r="M15">
        <v>1</v>
      </c>
      <c r="N15" t="s">
        <v>142</v>
      </c>
    </row>
    <row r="16" spans="1:14" x14ac:dyDescent="0.45">
      <c r="A16" t="s">
        <v>106</v>
      </c>
      <c r="B16" s="4" t="str" cm="1">
        <f t="array" ref="B16">_xlfn._xlws.FILTER(AnalysisSets!B:B,AnalysisSets!A:A=_xlfn._xlws.FILTER(Analyses!D:D,Analyses!A:A=AnalysisResults!A16,""),"")</f>
        <v>Safety Population</v>
      </c>
      <c r="C16" t="s">
        <v>130</v>
      </c>
      <c r="D16" s="4" t="str" cm="1">
        <f t="array" ref="D16">_xlfn.UNIQUE(_xlfn._xlws.FILTER(AnalysisMethods!$C$2:$C$32,AnalysisMethods!$A$2:$A$32=AnalysisResults!C16,""))</f>
        <v>Grouped summary of continuous variable</v>
      </c>
      <c r="E16" t="s">
        <v>154</v>
      </c>
      <c r="F16" s="4" t="str" cm="1">
        <f t="array" ref="F16">_xlfn._xlws.FILTER(AnalysisMethods!$H$2:$H$32,AnalysisMethods!$E$2:$E$32=AnalysisResults!E16,"")</f>
        <v>Median</v>
      </c>
      <c r="G16" t="s">
        <v>41</v>
      </c>
      <c r="H16" s="4" t="str" cm="1">
        <f t="array" ref="H16">_xlfn._xlws.FILTER(AnalysisGroupings!$G$2:$G$24,AnalysisGroupings!$F$2:$F$24=AnalysisResults!G16,"")</f>
        <v>Xanomeline High Dose</v>
      </c>
      <c r="J16" s="4" t="str" cm="1">
        <f t="array" ref="J16">_xlfn._xlws.FILTER(AnalysisGroupings!$G$2:$G$24,AnalysisGroupings!$F$2:$F$24=AnalysisResults!I16,"")</f>
        <v/>
      </c>
      <c r="L16" s="4" t="str" cm="1">
        <f t="array" ref="L16">_xlfn._xlws.FILTER(AnalysisGroupings!$G$2:$G$24,AnalysisGroupings!$F$2:$F$24=AnalysisResults!K16,"")</f>
        <v/>
      </c>
      <c r="M16">
        <v>1</v>
      </c>
      <c r="N16" t="s">
        <v>142</v>
      </c>
    </row>
    <row r="17" spans="1:14" x14ac:dyDescent="0.45">
      <c r="A17" t="s">
        <v>106</v>
      </c>
      <c r="B17" s="4" t="str" cm="1">
        <f t="array" ref="B17">_xlfn._xlws.FILTER(AnalysisSets!B:B,AnalysisSets!A:A=_xlfn._xlws.FILTER(Analyses!D:D,Analyses!A:A=AnalysisResults!A17,""),"")</f>
        <v>Safety Population</v>
      </c>
      <c r="C17" t="s">
        <v>130</v>
      </c>
      <c r="D17" s="4" t="str" cm="1">
        <f t="array" ref="D17">_xlfn.UNIQUE(_xlfn._xlws.FILTER(AnalysisMethods!$C$2:$C$32,AnalysisMethods!$A$2:$A$32=AnalysisResults!C17,""))</f>
        <v>Grouped summary of continuous variable</v>
      </c>
      <c r="E17" t="s">
        <v>155</v>
      </c>
      <c r="F17" s="4" t="str" cm="1">
        <f t="array" ref="F17">_xlfn._xlws.FILTER(AnalysisMethods!$H$2:$H$32,AnalysisMethods!$E$2:$E$32=AnalysisResults!E17,"")</f>
        <v>Q1</v>
      </c>
      <c r="G17" t="s">
        <v>36</v>
      </c>
      <c r="H17" s="4" t="str" cm="1">
        <f t="array" ref="H17">_xlfn._xlws.FILTER(AnalysisGroupings!$G$2:$G$24,AnalysisGroupings!$F$2:$F$24=AnalysisResults!G17,"")</f>
        <v>Placebo</v>
      </c>
      <c r="J17" s="4" t="str" cm="1">
        <f t="array" ref="J17">_xlfn._xlws.FILTER(AnalysisGroupings!$G$2:$G$24,AnalysisGroupings!$F$2:$F$24=AnalysisResults!I17,"")</f>
        <v/>
      </c>
      <c r="L17" s="4" t="str" cm="1">
        <f t="array" ref="L17">_xlfn._xlws.FILTER(AnalysisGroupings!$G$2:$G$24,AnalysisGroupings!$F$2:$F$24=AnalysisResults!K17,"")</f>
        <v/>
      </c>
      <c r="M17">
        <v>1</v>
      </c>
      <c r="N17" t="s">
        <v>142</v>
      </c>
    </row>
    <row r="18" spans="1:14" x14ac:dyDescent="0.45">
      <c r="A18" t="s">
        <v>106</v>
      </c>
      <c r="B18" s="4" t="str" cm="1">
        <f t="array" ref="B18">_xlfn._xlws.FILTER(AnalysisSets!B:B,AnalysisSets!A:A=_xlfn._xlws.FILTER(Analyses!D:D,Analyses!A:A=AnalysisResults!A18,""),"")</f>
        <v>Safety Population</v>
      </c>
      <c r="C18" t="s">
        <v>130</v>
      </c>
      <c r="D18" s="4" t="str" cm="1">
        <f t="array" ref="D18">_xlfn.UNIQUE(_xlfn._xlws.FILTER(AnalysisMethods!$C$2:$C$32,AnalysisMethods!$A$2:$A$32=AnalysisResults!C18,""))</f>
        <v>Grouped summary of continuous variable</v>
      </c>
      <c r="E18" t="s">
        <v>155</v>
      </c>
      <c r="F18" s="4" t="str" cm="1">
        <f t="array" ref="F18">_xlfn._xlws.FILTER(AnalysisMethods!$H$2:$H$32,AnalysisMethods!$E$2:$E$32=AnalysisResults!E18,"")</f>
        <v>Q1</v>
      </c>
      <c r="G18" t="s">
        <v>40</v>
      </c>
      <c r="H18" s="4" t="str" cm="1">
        <f t="array" ref="H18">_xlfn._xlws.FILTER(AnalysisGroupings!$G$2:$G$24,AnalysisGroupings!$F$2:$F$24=AnalysisResults!G18,"")</f>
        <v>Xanomeline Low Dose</v>
      </c>
      <c r="J18" s="4" t="str" cm="1">
        <f t="array" ref="J18">_xlfn._xlws.FILTER(AnalysisGroupings!$G$2:$G$24,AnalysisGroupings!$F$2:$F$24=AnalysisResults!I18,"")</f>
        <v/>
      </c>
      <c r="L18" s="4" t="str" cm="1">
        <f t="array" ref="L18">_xlfn._xlws.FILTER(AnalysisGroupings!$G$2:$G$24,AnalysisGroupings!$F$2:$F$24=AnalysisResults!K18,"")</f>
        <v/>
      </c>
      <c r="M18">
        <v>1</v>
      </c>
      <c r="N18" t="s">
        <v>142</v>
      </c>
    </row>
    <row r="19" spans="1:14" x14ac:dyDescent="0.45">
      <c r="A19" t="s">
        <v>106</v>
      </c>
      <c r="B19" s="4" t="str" cm="1">
        <f t="array" ref="B19">_xlfn._xlws.FILTER(AnalysisSets!B:B,AnalysisSets!A:A=_xlfn._xlws.FILTER(Analyses!D:D,Analyses!A:A=AnalysisResults!A19,""),"")</f>
        <v>Safety Population</v>
      </c>
      <c r="C19" t="s">
        <v>130</v>
      </c>
      <c r="D19" s="4" t="str" cm="1">
        <f t="array" ref="D19">_xlfn.UNIQUE(_xlfn._xlws.FILTER(AnalysisMethods!$C$2:$C$32,AnalysisMethods!$A$2:$A$32=AnalysisResults!C19,""))</f>
        <v>Grouped summary of continuous variable</v>
      </c>
      <c r="E19" t="s">
        <v>155</v>
      </c>
      <c r="F19" s="4" t="str" cm="1">
        <f t="array" ref="F19">_xlfn._xlws.FILTER(AnalysisMethods!$H$2:$H$32,AnalysisMethods!$E$2:$E$32=AnalysisResults!E19,"")</f>
        <v>Q1</v>
      </c>
      <c r="G19" t="s">
        <v>41</v>
      </c>
      <c r="H19" s="4" t="str" cm="1">
        <f t="array" ref="H19">_xlfn._xlws.FILTER(AnalysisGroupings!$G$2:$G$24,AnalysisGroupings!$F$2:$F$24=AnalysisResults!G19,"")</f>
        <v>Xanomeline High Dose</v>
      </c>
      <c r="J19" s="4" t="str" cm="1">
        <f t="array" ref="J19">_xlfn._xlws.FILTER(AnalysisGroupings!$G$2:$G$24,AnalysisGroupings!$F$2:$F$24=AnalysisResults!I19,"")</f>
        <v/>
      </c>
      <c r="L19" s="4" t="str" cm="1">
        <f t="array" ref="L19">_xlfn._xlws.FILTER(AnalysisGroupings!$G$2:$G$24,AnalysisGroupings!$F$2:$F$24=AnalysisResults!K19,"")</f>
        <v/>
      </c>
      <c r="M19">
        <v>1</v>
      </c>
      <c r="N19" t="s">
        <v>142</v>
      </c>
    </row>
    <row r="20" spans="1:14" x14ac:dyDescent="0.45">
      <c r="A20" t="s">
        <v>106</v>
      </c>
      <c r="B20" s="4" t="str" cm="1">
        <f t="array" ref="B20">_xlfn._xlws.FILTER(AnalysisSets!B:B,AnalysisSets!A:A=_xlfn._xlws.FILTER(Analyses!D:D,Analyses!A:A=AnalysisResults!A20,""),"")</f>
        <v>Safety Population</v>
      </c>
      <c r="C20" t="s">
        <v>130</v>
      </c>
      <c r="D20" s="4" t="str" cm="1">
        <f t="array" ref="D20">_xlfn.UNIQUE(_xlfn._xlws.FILTER(AnalysisMethods!$C$2:$C$32,AnalysisMethods!$A$2:$A$32=AnalysisResults!C20,""))</f>
        <v>Grouped summary of continuous variable</v>
      </c>
      <c r="E20" t="s">
        <v>156</v>
      </c>
      <c r="F20" s="4" t="str" cm="1">
        <f t="array" ref="F20">_xlfn._xlws.FILTER(AnalysisMethods!$H$2:$H$32,AnalysisMethods!$E$2:$E$32=AnalysisResults!E20,"")</f>
        <v>Q3</v>
      </c>
      <c r="G20" t="s">
        <v>36</v>
      </c>
      <c r="H20" s="4" t="str" cm="1">
        <f t="array" ref="H20">_xlfn._xlws.FILTER(AnalysisGroupings!$G$2:$G$24,AnalysisGroupings!$F$2:$F$24=AnalysisResults!G20,"")</f>
        <v>Placebo</v>
      </c>
      <c r="J20" s="4" t="str" cm="1">
        <f t="array" ref="J20">_xlfn._xlws.FILTER(AnalysisGroupings!$G$2:$G$24,AnalysisGroupings!$F$2:$F$24=AnalysisResults!I20,"")</f>
        <v/>
      </c>
      <c r="L20" s="4" t="str" cm="1">
        <f t="array" ref="L20">_xlfn._xlws.FILTER(AnalysisGroupings!$G$2:$G$24,AnalysisGroupings!$F$2:$F$24=AnalysisResults!K20,"")</f>
        <v/>
      </c>
      <c r="M20">
        <v>1</v>
      </c>
      <c r="N20" t="s">
        <v>142</v>
      </c>
    </row>
    <row r="21" spans="1:14" x14ac:dyDescent="0.45">
      <c r="A21" t="s">
        <v>106</v>
      </c>
      <c r="B21" s="4" t="str" cm="1">
        <f t="array" ref="B21">_xlfn._xlws.FILTER(AnalysisSets!B:B,AnalysisSets!A:A=_xlfn._xlws.FILTER(Analyses!D:D,Analyses!A:A=AnalysisResults!A21,""),"")</f>
        <v>Safety Population</v>
      </c>
      <c r="C21" t="s">
        <v>130</v>
      </c>
      <c r="D21" s="4" t="str" cm="1">
        <f t="array" ref="D21">_xlfn.UNIQUE(_xlfn._xlws.FILTER(AnalysisMethods!$C$2:$C$32,AnalysisMethods!$A$2:$A$32=AnalysisResults!C21,""))</f>
        <v>Grouped summary of continuous variable</v>
      </c>
      <c r="E21" t="s">
        <v>156</v>
      </c>
      <c r="F21" s="4" t="str" cm="1">
        <f t="array" ref="F21">_xlfn._xlws.FILTER(AnalysisMethods!$H$2:$H$32,AnalysisMethods!$E$2:$E$32=AnalysisResults!E21,"")</f>
        <v>Q3</v>
      </c>
      <c r="G21" t="s">
        <v>40</v>
      </c>
      <c r="H21" s="4" t="str" cm="1">
        <f t="array" ref="H21">_xlfn._xlws.FILTER(AnalysisGroupings!$G$2:$G$24,AnalysisGroupings!$F$2:$F$24=AnalysisResults!G21,"")</f>
        <v>Xanomeline Low Dose</v>
      </c>
      <c r="J21" s="4" t="str" cm="1">
        <f t="array" ref="J21">_xlfn._xlws.FILTER(AnalysisGroupings!$G$2:$G$24,AnalysisGroupings!$F$2:$F$24=AnalysisResults!I21,"")</f>
        <v/>
      </c>
      <c r="L21" s="4" t="str" cm="1">
        <f t="array" ref="L21">_xlfn._xlws.FILTER(AnalysisGroupings!$G$2:$G$24,AnalysisGroupings!$F$2:$F$24=AnalysisResults!K21,"")</f>
        <v/>
      </c>
      <c r="M21">
        <v>1</v>
      </c>
      <c r="N21" t="s">
        <v>142</v>
      </c>
    </row>
    <row r="22" spans="1:14" x14ac:dyDescent="0.45">
      <c r="A22" t="s">
        <v>106</v>
      </c>
      <c r="B22" s="4" t="str" cm="1">
        <f t="array" ref="B22">_xlfn._xlws.FILTER(AnalysisSets!B:B,AnalysisSets!A:A=_xlfn._xlws.FILTER(Analyses!D:D,Analyses!A:A=AnalysisResults!A22,""),"")</f>
        <v>Safety Population</v>
      </c>
      <c r="C22" t="s">
        <v>130</v>
      </c>
      <c r="D22" s="4" t="str" cm="1">
        <f t="array" ref="D22">_xlfn.UNIQUE(_xlfn._xlws.FILTER(AnalysisMethods!$C$2:$C$32,AnalysisMethods!$A$2:$A$32=AnalysisResults!C22,""))</f>
        <v>Grouped summary of continuous variable</v>
      </c>
      <c r="E22" t="s">
        <v>156</v>
      </c>
      <c r="F22" s="4" t="str" cm="1">
        <f t="array" ref="F22">_xlfn._xlws.FILTER(AnalysisMethods!$H$2:$H$32,AnalysisMethods!$E$2:$E$32=AnalysisResults!E22,"")</f>
        <v>Q3</v>
      </c>
      <c r="G22" t="s">
        <v>41</v>
      </c>
      <c r="H22" s="4" t="str" cm="1">
        <f t="array" ref="H22">_xlfn._xlws.FILTER(AnalysisGroupings!$G$2:$G$24,AnalysisGroupings!$F$2:$F$24=AnalysisResults!G22,"")</f>
        <v>Xanomeline High Dose</v>
      </c>
      <c r="J22" s="4" t="str" cm="1">
        <f t="array" ref="J22">_xlfn._xlws.FILTER(AnalysisGroupings!$G$2:$G$24,AnalysisGroupings!$F$2:$F$24=AnalysisResults!I22,"")</f>
        <v/>
      </c>
      <c r="L22" s="4" t="str" cm="1">
        <f t="array" ref="L22">_xlfn._xlws.FILTER(AnalysisGroupings!$G$2:$G$24,AnalysisGroupings!$F$2:$F$24=AnalysisResults!K22,"")</f>
        <v/>
      </c>
      <c r="M22">
        <v>1</v>
      </c>
      <c r="N22" t="s">
        <v>142</v>
      </c>
    </row>
    <row r="23" spans="1:14" x14ac:dyDescent="0.45">
      <c r="A23" t="s">
        <v>106</v>
      </c>
      <c r="B23" s="4" t="str" cm="1">
        <f t="array" ref="B23">_xlfn._xlws.FILTER(AnalysisSets!B:B,AnalysisSets!A:A=_xlfn._xlws.FILTER(Analyses!D:D,Analyses!A:A=AnalysisResults!A23,""),"")</f>
        <v>Safety Population</v>
      </c>
      <c r="C23" t="s">
        <v>130</v>
      </c>
      <c r="D23" s="4" t="str" cm="1">
        <f t="array" ref="D23">_xlfn.UNIQUE(_xlfn._xlws.FILTER(AnalysisMethods!$C$2:$C$32,AnalysisMethods!$A$2:$A$32=AnalysisResults!C23,""))</f>
        <v>Grouped summary of continuous variable</v>
      </c>
      <c r="E23" t="s">
        <v>157</v>
      </c>
      <c r="F23" s="4" t="str" cm="1">
        <f t="array" ref="F23">_xlfn._xlws.FILTER(AnalysisMethods!$H$2:$H$32,AnalysisMethods!$E$2:$E$32=AnalysisResults!E23,"")</f>
        <v>Min</v>
      </c>
      <c r="G23" t="s">
        <v>36</v>
      </c>
      <c r="H23" s="4" t="str" cm="1">
        <f t="array" ref="H23">_xlfn._xlws.FILTER(AnalysisGroupings!$G$2:$G$24,AnalysisGroupings!$F$2:$F$24=AnalysisResults!G23,"")</f>
        <v>Placebo</v>
      </c>
      <c r="J23" s="4" t="str" cm="1">
        <f t="array" ref="J23">_xlfn._xlws.FILTER(AnalysisGroupings!$G$2:$G$24,AnalysisGroupings!$F$2:$F$24=AnalysisResults!I23,"")</f>
        <v/>
      </c>
      <c r="L23" s="4" t="str" cm="1">
        <f t="array" ref="L23">_xlfn._xlws.FILTER(AnalysisGroupings!$G$2:$G$24,AnalysisGroupings!$F$2:$F$24=AnalysisResults!K23,"")</f>
        <v/>
      </c>
      <c r="M23">
        <v>1</v>
      </c>
      <c r="N23" t="s">
        <v>141</v>
      </c>
    </row>
    <row r="24" spans="1:14" x14ac:dyDescent="0.45">
      <c r="A24" t="s">
        <v>106</v>
      </c>
      <c r="B24" s="4" t="str" cm="1">
        <f t="array" ref="B24">_xlfn._xlws.FILTER(AnalysisSets!B:B,AnalysisSets!A:A=_xlfn._xlws.FILTER(Analyses!D:D,Analyses!A:A=AnalysisResults!A24,""),"")</f>
        <v>Safety Population</v>
      </c>
      <c r="C24" t="s">
        <v>130</v>
      </c>
      <c r="D24" s="4" t="str" cm="1">
        <f t="array" ref="D24">_xlfn.UNIQUE(_xlfn._xlws.FILTER(AnalysisMethods!$C$2:$C$32,AnalysisMethods!$A$2:$A$32=AnalysisResults!C24,""))</f>
        <v>Grouped summary of continuous variable</v>
      </c>
      <c r="E24" t="s">
        <v>157</v>
      </c>
      <c r="F24" s="4" t="str" cm="1">
        <f t="array" ref="F24">_xlfn._xlws.FILTER(AnalysisMethods!$H$2:$H$32,AnalysisMethods!$E$2:$E$32=AnalysisResults!E24,"")</f>
        <v>Min</v>
      </c>
      <c r="G24" t="s">
        <v>40</v>
      </c>
      <c r="H24" s="4" t="str" cm="1">
        <f t="array" ref="H24">_xlfn._xlws.FILTER(AnalysisGroupings!$G$2:$G$24,AnalysisGroupings!$F$2:$F$24=AnalysisResults!G24,"")</f>
        <v>Xanomeline Low Dose</v>
      </c>
      <c r="J24" s="4" t="str" cm="1">
        <f t="array" ref="J24">_xlfn._xlws.FILTER(AnalysisGroupings!$G$2:$G$24,AnalysisGroupings!$F$2:$F$24=AnalysisResults!I24,"")</f>
        <v/>
      </c>
      <c r="L24" s="4" t="str" cm="1">
        <f t="array" ref="L24">_xlfn._xlws.FILTER(AnalysisGroupings!$G$2:$G$24,AnalysisGroupings!$F$2:$F$24=AnalysisResults!K24,"")</f>
        <v/>
      </c>
      <c r="M24">
        <v>1</v>
      </c>
      <c r="N24" t="s">
        <v>141</v>
      </c>
    </row>
    <row r="25" spans="1:14" x14ac:dyDescent="0.45">
      <c r="A25" t="s">
        <v>106</v>
      </c>
      <c r="B25" s="4" t="str" cm="1">
        <f t="array" ref="B25">_xlfn._xlws.FILTER(AnalysisSets!B:B,AnalysisSets!A:A=_xlfn._xlws.FILTER(Analyses!D:D,Analyses!A:A=AnalysisResults!A25,""),"")</f>
        <v>Safety Population</v>
      </c>
      <c r="C25" t="s">
        <v>130</v>
      </c>
      <c r="D25" s="4" t="str" cm="1">
        <f t="array" ref="D25">_xlfn.UNIQUE(_xlfn._xlws.FILTER(AnalysisMethods!$C$2:$C$32,AnalysisMethods!$A$2:$A$32=AnalysisResults!C25,""))</f>
        <v>Grouped summary of continuous variable</v>
      </c>
      <c r="E25" t="s">
        <v>157</v>
      </c>
      <c r="F25" s="4" t="str" cm="1">
        <f t="array" ref="F25">_xlfn._xlws.FILTER(AnalysisMethods!$H$2:$H$32,AnalysisMethods!$E$2:$E$32=AnalysisResults!E25,"")</f>
        <v>Min</v>
      </c>
      <c r="G25" t="s">
        <v>41</v>
      </c>
      <c r="H25" s="4" t="str" cm="1">
        <f t="array" ref="H25">_xlfn._xlws.FILTER(AnalysisGroupings!$G$2:$G$24,AnalysisGroupings!$F$2:$F$24=AnalysisResults!G25,"")</f>
        <v>Xanomeline High Dose</v>
      </c>
      <c r="J25" s="4" t="str" cm="1">
        <f t="array" ref="J25">_xlfn._xlws.FILTER(AnalysisGroupings!$G$2:$G$24,AnalysisGroupings!$F$2:$F$24=AnalysisResults!I25,"")</f>
        <v/>
      </c>
      <c r="L25" s="4" t="str" cm="1">
        <f t="array" ref="L25">_xlfn._xlws.FILTER(AnalysisGroupings!$G$2:$G$24,AnalysisGroupings!$F$2:$F$24=AnalysisResults!K25,"")</f>
        <v/>
      </c>
      <c r="M25">
        <v>1</v>
      </c>
      <c r="N25" t="s">
        <v>141</v>
      </c>
    </row>
    <row r="26" spans="1:14" x14ac:dyDescent="0.45">
      <c r="A26" t="s">
        <v>106</v>
      </c>
      <c r="B26" s="4" t="str" cm="1">
        <f t="array" ref="B26">_xlfn._xlws.FILTER(AnalysisSets!B:B,AnalysisSets!A:A=_xlfn._xlws.FILTER(Analyses!D:D,Analyses!A:A=AnalysisResults!A26,""),"")</f>
        <v>Safety Population</v>
      </c>
      <c r="C26" t="s">
        <v>130</v>
      </c>
      <c r="D26" s="4" t="str" cm="1">
        <f t="array" ref="D26">_xlfn.UNIQUE(_xlfn._xlws.FILTER(AnalysisMethods!$C$2:$C$32,AnalysisMethods!$A$2:$A$32=AnalysisResults!C26,""))</f>
        <v>Grouped summary of continuous variable</v>
      </c>
      <c r="E26" t="s">
        <v>158</v>
      </c>
      <c r="F26" s="4" t="str" cm="1">
        <f t="array" ref="F26">_xlfn._xlws.FILTER(AnalysisMethods!$H$2:$H$32,AnalysisMethods!$E$2:$E$32=AnalysisResults!E26,"")</f>
        <v>Max</v>
      </c>
      <c r="G26" t="s">
        <v>36</v>
      </c>
      <c r="H26" s="4" t="str" cm="1">
        <f t="array" ref="H26">_xlfn._xlws.FILTER(AnalysisGroupings!$G$2:$G$24,AnalysisGroupings!$F$2:$F$24=AnalysisResults!G26,"")</f>
        <v>Placebo</v>
      </c>
      <c r="J26" s="4" t="str" cm="1">
        <f t="array" ref="J26">_xlfn._xlws.FILTER(AnalysisGroupings!$G$2:$G$24,AnalysisGroupings!$F$2:$F$24=AnalysisResults!I26,"")</f>
        <v/>
      </c>
      <c r="L26" s="4" t="str" cm="1">
        <f t="array" ref="L26">_xlfn._xlws.FILTER(AnalysisGroupings!$G$2:$G$24,AnalysisGroupings!$F$2:$F$24=AnalysisResults!K26,"")</f>
        <v/>
      </c>
      <c r="M26">
        <v>1</v>
      </c>
      <c r="N26" t="s">
        <v>141</v>
      </c>
    </row>
    <row r="27" spans="1:14" x14ac:dyDescent="0.45">
      <c r="A27" t="s">
        <v>106</v>
      </c>
      <c r="B27" s="4" t="str" cm="1">
        <f t="array" ref="B27">_xlfn._xlws.FILTER(AnalysisSets!B:B,AnalysisSets!A:A=_xlfn._xlws.FILTER(Analyses!D:D,Analyses!A:A=AnalysisResults!A27,""),"")</f>
        <v>Safety Population</v>
      </c>
      <c r="C27" t="s">
        <v>130</v>
      </c>
      <c r="D27" s="4" t="str" cm="1">
        <f t="array" ref="D27">_xlfn.UNIQUE(_xlfn._xlws.FILTER(AnalysisMethods!$C$2:$C$32,AnalysisMethods!$A$2:$A$32=AnalysisResults!C27,""))</f>
        <v>Grouped summary of continuous variable</v>
      </c>
      <c r="E27" t="s">
        <v>158</v>
      </c>
      <c r="F27" s="4" t="str" cm="1">
        <f t="array" ref="F27">_xlfn._xlws.FILTER(AnalysisMethods!$H$2:$H$32,AnalysisMethods!$E$2:$E$32=AnalysisResults!E27,"")</f>
        <v>Max</v>
      </c>
      <c r="G27" t="s">
        <v>40</v>
      </c>
      <c r="H27" s="4" t="str" cm="1">
        <f t="array" ref="H27">_xlfn._xlws.FILTER(AnalysisGroupings!$G$2:$G$24,AnalysisGroupings!$F$2:$F$24=AnalysisResults!G27,"")</f>
        <v>Xanomeline Low Dose</v>
      </c>
      <c r="J27" s="4" t="str" cm="1">
        <f t="array" ref="J27">_xlfn._xlws.FILTER(AnalysisGroupings!$G$2:$G$24,AnalysisGroupings!$F$2:$F$24=AnalysisResults!I27,"")</f>
        <v/>
      </c>
      <c r="L27" s="4" t="str" cm="1">
        <f t="array" ref="L27">_xlfn._xlws.FILTER(AnalysisGroupings!$G$2:$G$24,AnalysisGroupings!$F$2:$F$24=AnalysisResults!K27,"")</f>
        <v/>
      </c>
      <c r="M27">
        <v>1</v>
      </c>
      <c r="N27" t="s">
        <v>141</v>
      </c>
    </row>
    <row r="28" spans="1:14" x14ac:dyDescent="0.45">
      <c r="A28" t="s">
        <v>106</v>
      </c>
      <c r="B28" s="4" t="str" cm="1">
        <f t="array" ref="B28">_xlfn._xlws.FILTER(AnalysisSets!B:B,AnalysisSets!A:A=_xlfn._xlws.FILTER(Analyses!D:D,Analyses!A:A=AnalysisResults!A28,""),"")</f>
        <v>Safety Population</v>
      </c>
      <c r="C28" t="s">
        <v>130</v>
      </c>
      <c r="D28" s="4" t="str" cm="1">
        <f t="array" ref="D28">_xlfn.UNIQUE(_xlfn._xlws.FILTER(AnalysisMethods!$C$2:$C$32,AnalysisMethods!$A$2:$A$32=AnalysisResults!C28,""))</f>
        <v>Grouped summary of continuous variable</v>
      </c>
      <c r="E28" t="s">
        <v>158</v>
      </c>
      <c r="F28" s="4" t="str" cm="1">
        <f t="array" ref="F28">_xlfn._xlws.FILTER(AnalysisMethods!$H$2:$H$32,AnalysisMethods!$E$2:$E$32=AnalysisResults!E28,"")</f>
        <v>Max</v>
      </c>
      <c r="G28" t="s">
        <v>41</v>
      </c>
      <c r="H28" s="4" t="str" cm="1">
        <f t="array" ref="H28">_xlfn._xlws.FILTER(AnalysisGroupings!$G$2:$G$24,AnalysisGroupings!$F$2:$F$24=AnalysisResults!G28,"")</f>
        <v>Xanomeline High Dose</v>
      </c>
      <c r="J28" s="4" t="str" cm="1">
        <f t="array" ref="J28">_xlfn._xlws.FILTER(AnalysisGroupings!$G$2:$G$24,AnalysisGroupings!$F$2:$F$24=AnalysisResults!I28,"")</f>
        <v/>
      </c>
      <c r="L28" s="4" t="str" cm="1">
        <f t="array" ref="L28">_xlfn._xlws.FILTER(AnalysisGroupings!$G$2:$G$24,AnalysisGroupings!$F$2:$F$24=AnalysisResults!K28,"")</f>
        <v/>
      </c>
      <c r="M28">
        <v>1</v>
      </c>
      <c r="N28" t="s">
        <v>141</v>
      </c>
    </row>
    <row r="29" spans="1:14" x14ac:dyDescent="0.45">
      <c r="A29" t="s">
        <v>107</v>
      </c>
      <c r="B29" s="4" t="str" cm="1">
        <f t="array" ref="B29">_xlfn._xlws.FILTER(AnalysisSets!B:B,AnalysisSets!A:A=_xlfn._xlws.FILTER(Analyses!D:D,Analyses!A:A=AnalysisResults!A29,""),"")</f>
        <v>Safety Population</v>
      </c>
      <c r="C29" t="s">
        <v>133</v>
      </c>
      <c r="D29" s="4" t="str" cm="1">
        <f t="array" ref="D29">_xlfn.UNIQUE(_xlfn._xlws.FILTER(AnalysisMethods!$C$2:$C$32,AnalysisMethods!$A$2:$A$32=AnalysisResults!C29,""))</f>
        <v>Grouped summary of subjects</v>
      </c>
      <c r="E29" t="s">
        <v>159</v>
      </c>
      <c r="F29" s="4" t="str" cm="1">
        <f t="array" ref="F29">_xlfn._xlws.FILTER(AnalysisMethods!$H$2:$H$32,AnalysisMethods!$E$2:$E$32=AnalysisResults!E29,"")</f>
        <v>n</v>
      </c>
      <c r="G29" t="s">
        <v>36</v>
      </c>
      <c r="H29" s="4" t="str" cm="1">
        <f t="array" ref="H29">_xlfn._xlws.FILTER(AnalysisGroupings!$G$2:$G$24,AnalysisGroupings!$F$2:$F$24=AnalysisResults!G29,"")</f>
        <v>Placebo</v>
      </c>
      <c r="I29" t="s">
        <v>160</v>
      </c>
      <c r="J29" s="4" t="str" cm="1">
        <f t="array" ref="J29">_xlfn._xlws.FILTER(AnalysisGroupings!$G$2:$G$24,AnalysisGroupings!$F$2:$F$24=AnalysisResults!I29,"")</f>
        <v>&lt; 65 years</v>
      </c>
      <c r="L29" s="4" t="str" cm="1">
        <f t="array" ref="L29">_xlfn._xlws.FILTER(AnalysisGroupings!$G$2:$G$24,AnalysisGroupings!$F$2:$F$24=AnalysisResults!K29,"")</f>
        <v/>
      </c>
      <c r="M29">
        <v>1</v>
      </c>
      <c r="N29" t="s">
        <v>141</v>
      </c>
    </row>
    <row r="30" spans="1:14" x14ac:dyDescent="0.45">
      <c r="A30" t="s">
        <v>107</v>
      </c>
      <c r="B30" s="4" t="str" cm="1">
        <f t="array" ref="B30">_xlfn._xlws.FILTER(AnalysisSets!B:B,AnalysisSets!A:A=_xlfn._xlws.FILTER(Analyses!D:D,Analyses!A:A=AnalysisResults!A30,""),"")</f>
        <v>Safety Population</v>
      </c>
      <c r="C30" t="s">
        <v>133</v>
      </c>
      <c r="D30" s="4" t="str" cm="1">
        <f t="array" ref="D30">_xlfn.UNIQUE(_xlfn._xlws.FILTER(AnalysisMethods!$C$2:$C$32,AnalysisMethods!$A$2:$A$32=AnalysisResults!C30,""))</f>
        <v>Grouped summary of subjects</v>
      </c>
      <c r="E30" t="s">
        <v>159</v>
      </c>
      <c r="F30" s="4" t="str" cm="1">
        <f t="array" ref="F30">_xlfn._xlws.FILTER(AnalysisMethods!$H$2:$H$32,AnalysisMethods!$E$2:$E$32=AnalysisResults!E30,"")</f>
        <v>n</v>
      </c>
      <c r="G30" t="s">
        <v>36</v>
      </c>
      <c r="H30" s="4" t="str" cm="1">
        <f t="array" ref="H30">_xlfn._xlws.FILTER(AnalysisGroupings!$G$2:$G$24,AnalysisGroupings!$F$2:$F$24=AnalysisResults!G30,"")</f>
        <v>Placebo</v>
      </c>
      <c r="I30" t="s">
        <v>161</v>
      </c>
      <c r="J30" s="4" t="str" cm="1">
        <f t="array" ref="J30">_xlfn._xlws.FILTER(AnalysisGroupings!$G$2:$G$24,AnalysisGroupings!$F$2:$F$24=AnalysisResults!I30,"")</f>
        <v>≥ 65 years</v>
      </c>
      <c r="L30" s="4" t="str" cm="1">
        <f t="array" ref="L30">_xlfn._xlws.FILTER(AnalysisGroupings!$G$2:$G$24,AnalysisGroupings!$F$2:$F$24=AnalysisResults!K30,"")</f>
        <v/>
      </c>
      <c r="M30">
        <v>1</v>
      </c>
      <c r="N30" t="s">
        <v>141</v>
      </c>
    </row>
    <row r="31" spans="1:14" x14ac:dyDescent="0.45">
      <c r="A31" t="s">
        <v>107</v>
      </c>
      <c r="B31" s="4" t="str" cm="1">
        <f t="array" ref="B31">_xlfn._xlws.FILTER(AnalysisSets!B:B,AnalysisSets!A:A=_xlfn._xlws.FILTER(Analyses!D:D,Analyses!A:A=AnalysisResults!A31,""),"")</f>
        <v>Safety Population</v>
      </c>
      <c r="C31" t="s">
        <v>133</v>
      </c>
      <c r="D31" s="4" t="str" cm="1">
        <f t="array" ref="D31">_xlfn.UNIQUE(_xlfn._xlws.FILTER(AnalysisMethods!$C$2:$C$32,AnalysisMethods!$A$2:$A$32=AnalysisResults!C31,""))</f>
        <v>Grouped summary of subjects</v>
      </c>
      <c r="E31" t="s">
        <v>159</v>
      </c>
      <c r="F31" s="4" t="str" cm="1">
        <f t="array" ref="F31">_xlfn._xlws.FILTER(AnalysisMethods!$H$2:$H$32,AnalysisMethods!$E$2:$E$32=AnalysisResults!E31,"")</f>
        <v>n</v>
      </c>
      <c r="G31" t="s">
        <v>40</v>
      </c>
      <c r="H31" s="4" t="str" cm="1">
        <f t="array" ref="H31">_xlfn._xlws.FILTER(AnalysisGroupings!$G$2:$G$24,AnalysisGroupings!$F$2:$F$24=AnalysisResults!G31,"")</f>
        <v>Xanomeline Low Dose</v>
      </c>
      <c r="I31" t="s">
        <v>160</v>
      </c>
      <c r="J31" s="4" t="str" cm="1">
        <f t="array" ref="J31">_xlfn._xlws.FILTER(AnalysisGroupings!$G$2:$G$24,AnalysisGroupings!$F$2:$F$24=AnalysisResults!I31,"")</f>
        <v>&lt; 65 years</v>
      </c>
      <c r="L31" s="4" t="str" cm="1">
        <f t="array" ref="L31">_xlfn._xlws.FILTER(AnalysisGroupings!$G$2:$G$24,AnalysisGroupings!$F$2:$F$24=AnalysisResults!K31,"")</f>
        <v/>
      </c>
      <c r="M31">
        <v>1</v>
      </c>
      <c r="N31" t="s">
        <v>141</v>
      </c>
    </row>
    <row r="32" spans="1:14" x14ac:dyDescent="0.45">
      <c r="A32" t="s">
        <v>107</v>
      </c>
      <c r="B32" s="4" t="str" cm="1">
        <f t="array" ref="B32">_xlfn._xlws.FILTER(AnalysisSets!B:B,AnalysisSets!A:A=_xlfn._xlws.FILTER(Analyses!D:D,Analyses!A:A=AnalysisResults!A32,""),"")</f>
        <v>Safety Population</v>
      </c>
      <c r="C32" t="s">
        <v>133</v>
      </c>
      <c r="D32" s="4" t="str" cm="1">
        <f t="array" ref="D32">_xlfn.UNIQUE(_xlfn._xlws.FILTER(AnalysisMethods!$C$2:$C$32,AnalysisMethods!$A$2:$A$32=AnalysisResults!C32,""))</f>
        <v>Grouped summary of subjects</v>
      </c>
      <c r="E32" t="s">
        <v>159</v>
      </c>
      <c r="F32" s="4" t="str" cm="1">
        <f t="array" ref="F32">_xlfn._xlws.FILTER(AnalysisMethods!$H$2:$H$32,AnalysisMethods!$E$2:$E$32=AnalysisResults!E32,"")</f>
        <v>n</v>
      </c>
      <c r="G32" t="s">
        <v>40</v>
      </c>
      <c r="H32" s="4" t="str" cm="1">
        <f t="array" ref="H32">_xlfn._xlws.FILTER(AnalysisGroupings!$G$2:$G$24,AnalysisGroupings!$F$2:$F$24=AnalysisResults!G32,"")</f>
        <v>Xanomeline Low Dose</v>
      </c>
      <c r="I32" t="s">
        <v>161</v>
      </c>
      <c r="J32" s="4" t="str" cm="1">
        <f t="array" ref="J32">_xlfn._xlws.FILTER(AnalysisGroupings!$G$2:$G$24,AnalysisGroupings!$F$2:$F$24=AnalysisResults!I32,"")</f>
        <v>≥ 65 years</v>
      </c>
      <c r="L32" s="4" t="str" cm="1">
        <f t="array" ref="L32">_xlfn._xlws.FILTER(AnalysisGroupings!$G$2:$G$24,AnalysisGroupings!$F$2:$F$24=AnalysisResults!K32,"")</f>
        <v/>
      </c>
      <c r="M32">
        <v>1</v>
      </c>
      <c r="N32" t="s">
        <v>141</v>
      </c>
    </row>
    <row r="33" spans="1:14" x14ac:dyDescent="0.45">
      <c r="A33" t="s">
        <v>107</v>
      </c>
      <c r="B33" s="4" t="str" cm="1">
        <f t="array" ref="B33">_xlfn._xlws.FILTER(AnalysisSets!B:B,AnalysisSets!A:A=_xlfn._xlws.FILTER(Analyses!D:D,Analyses!A:A=AnalysisResults!A33,""),"")</f>
        <v>Safety Population</v>
      </c>
      <c r="C33" t="s">
        <v>133</v>
      </c>
      <c r="D33" s="4" t="str" cm="1">
        <f t="array" ref="D33">_xlfn.UNIQUE(_xlfn._xlws.FILTER(AnalysisMethods!$C$2:$C$32,AnalysisMethods!$A$2:$A$32=AnalysisResults!C33,""))</f>
        <v>Grouped summary of subjects</v>
      </c>
      <c r="E33" t="s">
        <v>159</v>
      </c>
      <c r="F33" s="4" t="str" cm="1">
        <f t="array" ref="F33">_xlfn._xlws.FILTER(AnalysisMethods!$H$2:$H$32,AnalysisMethods!$E$2:$E$32=AnalysisResults!E33,"")</f>
        <v>n</v>
      </c>
      <c r="G33" t="s">
        <v>41</v>
      </c>
      <c r="H33" s="4" t="str" cm="1">
        <f t="array" ref="H33">_xlfn._xlws.FILTER(AnalysisGroupings!$G$2:$G$24,AnalysisGroupings!$F$2:$F$24=AnalysisResults!G33,"")</f>
        <v>Xanomeline High Dose</v>
      </c>
      <c r="I33" t="s">
        <v>160</v>
      </c>
      <c r="J33" s="4" t="str" cm="1">
        <f t="array" ref="J33">_xlfn._xlws.FILTER(AnalysisGroupings!$G$2:$G$24,AnalysisGroupings!$F$2:$F$24=AnalysisResults!I33,"")</f>
        <v>&lt; 65 years</v>
      </c>
      <c r="L33" s="4" t="str" cm="1">
        <f t="array" ref="L33">_xlfn._xlws.FILTER(AnalysisGroupings!$G$2:$G$24,AnalysisGroupings!$F$2:$F$24=AnalysisResults!K33,"")</f>
        <v/>
      </c>
      <c r="M33">
        <v>1</v>
      </c>
      <c r="N33" t="s">
        <v>141</v>
      </c>
    </row>
    <row r="34" spans="1:14" x14ac:dyDescent="0.45">
      <c r="A34" t="s">
        <v>107</v>
      </c>
      <c r="B34" s="4" t="str" cm="1">
        <f t="array" ref="B34">_xlfn._xlws.FILTER(AnalysisSets!B:B,AnalysisSets!A:A=_xlfn._xlws.FILTER(Analyses!D:D,Analyses!A:A=AnalysisResults!A34,""),"")</f>
        <v>Safety Population</v>
      </c>
      <c r="C34" t="s">
        <v>133</v>
      </c>
      <c r="D34" s="4" t="str" cm="1">
        <f t="array" ref="D34">_xlfn.UNIQUE(_xlfn._xlws.FILTER(AnalysisMethods!$C$2:$C$32,AnalysisMethods!$A$2:$A$32=AnalysisResults!C34,""))</f>
        <v>Grouped summary of subjects</v>
      </c>
      <c r="E34" t="s">
        <v>159</v>
      </c>
      <c r="F34" s="4" t="str" cm="1">
        <f t="array" ref="F34">_xlfn._xlws.FILTER(AnalysisMethods!$H$2:$H$32,AnalysisMethods!$E$2:$E$32=AnalysisResults!E34,"")</f>
        <v>n</v>
      </c>
      <c r="G34" t="s">
        <v>41</v>
      </c>
      <c r="H34" s="4" t="str" cm="1">
        <f t="array" ref="H34">_xlfn._xlws.FILTER(AnalysisGroupings!$G$2:$G$24,AnalysisGroupings!$F$2:$F$24=AnalysisResults!G34,"")</f>
        <v>Xanomeline High Dose</v>
      </c>
      <c r="I34" t="s">
        <v>161</v>
      </c>
      <c r="J34" s="4" t="str" cm="1">
        <f t="array" ref="J34">_xlfn._xlws.FILTER(AnalysisGroupings!$G$2:$G$24,AnalysisGroupings!$F$2:$F$24=AnalysisResults!I34,"")</f>
        <v>≥ 65 years</v>
      </c>
      <c r="L34" s="4" t="str" cm="1">
        <f t="array" ref="L34">_xlfn._xlws.FILTER(AnalysisGroupings!$G$2:$G$24,AnalysisGroupings!$F$2:$F$24=AnalysisResults!K34,"")</f>
        <v/>
      </c>
      <c r="M34">
        <v>1</v>
      </c>
      <c r="N34" t="s">
        <v>141</v>
      </c>
    </row>
    <row r="35" spans="1:14" x14ac:dyDescent="0.45">
      <c r="A35" t="s">
        <v>107</v>
      </c>
      <c r="B35" s="4" t="str" cm="1">
        <f t="array" ref="B35">_xlfn._xlws.FILTER(AnalysisSets!B:B,AnalysisSets!A:A=_xlfn._xlws.FILTER(Analyses!D:D,Analyses!A:A=AnalysisResults!A35,""),"")</f>
        <v>Safety Population</v>
      </c>
      <c r="C35" t="s">
        <v>133</v>
      </c>
      <c r="D35" s="4" t="str" cm="1">
        <f t="array" ref="D35">_xlfn.UNIQUE(_xlfn._xlws.FILTER(AnalysisMethods!$C$2:$C$32,AnalysisMethods!$A$2:$A$32=AnalysisResults!C35,""))</f>
        <v>Grouped summary of subjects</v>
      </c>
      <c r="E35" t="s">
        <v>162</v>
      </c>
      <c r="F35" s="4" t="str" cm="1">
        <f t="array" ref="F35">_xlfn._xlws.FILTER(AnalysisMethods!$H$2:$H$32,AnalysisMethods!$E$2:$E$32=AnalysisResults!E35,"")</f>
        <v>%</v>
      </c>
      <c r="G35" t="s">
        <v>36</v>
      </c>
      <c r="H35" s="4" t="str" cm="1">
        <f t="array" ref="H35">_xlfn._xlws.FILTER(AnalysisGroupings!$G$2:$G$24,AnalysisGroupings!$F$2:$F$24=AnalysisResults!G35,"")</f>
        <v>Placebo</v>
      </c>
      <c r="I35" t="s">
        <v>160</v>
      </c>
      <c r="J35" s="4" t="str" cm="1">
        <f t="array" ref="J35">_xlfn._xlws.FILTER(AnalysisGroupings!$G$2:$G$24,AnalysisGroupings!$F$2:$F$24=AnalysisResults!I35,"")</f>
        <v>&lt; 65 years</v>
      </c>
      <c r="L35" s="4" t="str" cm="1">
        <f t="array" ref="L35">_xlfn._xlws.FILTER(AnalysisGroupings!$G$2:$G$24,AnalysisGroupings!$F$2:$F$24=AnalysisResults!K35,"")</f>
        <v/>
      </c>
      <c r="M35">
        <v>1</v>
      </c>
      <c r="N35" t="s">
        <v>144</v>
      </c>
    </row>
    <row r="36" spans="1:14" x14ac:dyDescent="0.45">
      <c r="A36" t="s">
        <v>107</v>
      </c>
      <c r="B36" s="4" t="str" cm="1">
        <f t="array" ref="B36">_xlfn._xlws.FILTER(AnalysisSets!B:B,AnalysisSets!A:A=_xlfn._xlws.FILTER(Analyses!D:D,Analyses!A:A=AnalysisResults!A36,""),"")</f>
        <v>Safety Population</v>
      </c>
      <c r="C36" t="s">
        <v>133</v>
      </c>
      <c r="D36" s="4" t="str" cm="1">
        <f t="array" ref="D36">_xlfn.UNIQUE(_xlfn._xlws.FILTER(AnalysisMethods!$C$2:$C$32,AnalysisMethods!$A$2:$A$32=AnalysisResults!C36,""))</f>
        <v>Grouped summary of subjects</v>
      </c>
      <c r="E36" t="s">
        <v>162</v>
      </c>
      <c r="F36" s="4" t="str" cm="1">
        <f t="array" ref="F36">_xlfn._xlws.FILTER(AnalysisMethods!$H$2:$H$32,AnalysisMethods!$E$2:$E$32=AnalysisResults!E36,"")</f>
        <v>%</v>
      </c>
      <c r="G36" t="s">
        <v>36</v>
      </c>
      <c r="H36" s="4" t="str" cm="1">
        <f t="array" ref="H36">_xlfn._xlws.FILTER(AnalysisGroupings!$G$2:$G$24,AnalysisGroupings!$F$2:$F$24=AnalysisResults!G36,"")</f>
        <v>Placebo</v>
      </c>
      <c r="I36" t="s">
        <v>161</v>
      </c>
      <c r="J36" s="4" t="str" cm="1">
        <f t="array" ref="J36">_xlfn._xlws.FILTER(AnalysisGroupings!$G$2:$G$24,AnalysisGroupings!$F$2:$F$24=AnalysisResults!I36,"")</f>
        <v>≥ 65 years</v>
      </c>
      <c r="L36" s="4" t="str" cm="1">
        <f t="array" ref="L36">_xlfn._xlws.FILTER(AnalysisGroupings!$G$2:$G$24,AnalysisGroupings!$F$2:$F$24=AnalysisResults!K36,"")</f>
        <v/>
      </c>
      <c r="M36">
        <v>1</v>
      </c>
      <c r="N36" t="s">
        <v>144</v>
      </c>
    </row>
    <row r="37" spans="1:14" x14ac:dyDescent="0.45">
      <c r="A37" t="s">
        <v>107</v>
      </c>
      <c r="B37" s="4" t="str" cm="1">
        <f t="array" ref="B37">_xlfn._xlws.FILTER(AnalysisSets!B:B,AnalysisSets!A:A=_xlfn._xlws.FILTER(Analyses!D:D,Analyses!A:A=AnalysisResults!A37,""),"")</f>
        <v>Safety Population</v>
      </c>
      <c r="C37" t="s">
        <v>133</v>
      </c>
      <c r="D37" s="4" t="str" cm="1">
        <f t="array" ref="D37">_xlfn.UNIQUE(_xlfn._xlws.FILTER(AnalysisMethods!$C$2:$C$32,AnalysisMethods!$A$2:$A$32=AnalysisResults!C37,""))</f>
        <v>Grouped summary of subjects</v>
      </c>
      <c r="E37" t="s">
        <v>162</v>
      </c>
      <c r="F37" s="4" t="str" cm="1">
        <f t="array" ref="F37">_xlfn._xlws.FILTER(AnalysisMethods!$H$2:$H$32,AnalysisMethods!$E$2:$E$32=AnalysisResults!E37,"")</f>
        <v>%</v>
      </c>
      <c r="G37" t="s">
        <v>40</v>
      </c>
      <c r="H37" s="4" t="str" cm="1">
        <f t="array" ref="H37">_xlfn._xlws.FILTER(AnalysisGroupings!$G$2:$G$24,AnalysisGroupings!$F$2:$F$24=AnalysisResults!G37,"")</f>
        <v>Xanomeline Low Dose</v>
      </c>
      <c r="I37" t="s">
        <v>160</v>
      </c>
      <c r="J37" s="4" t="str" cm="1">
        <f t="array" ref="J37">_xlfn._xlws.FILTER(AnalysisGroupings!$G$2:$G$24,AnalysisGroupings!$F$2:$F$24=AnalysisResults!I37,"")</f>
        <v>&lt; 65 years</v>
      </c>
      <c r="L37" s="4" t="str" cm="1">
        <f t="array" ref="L37">_xlfn._xlws.FILTER(AnalysisGroupings!$G$2:$G$24,AnalysisGroupings!$F$2:$F$24=AnalysisResults!K37,"")</f>
        <v/>
      </c>
      <c r="M37">
        <v>1</v>
      </c>
      <c r="N37" t="s">
        <v>144</v>
      </c>
    </row>
    <row r="38" spans="1:14" x14ac:dyDescent="0.45">
      <c r="A38" t="s">
        <v>107</v>
      </c>
      <c r="B38" s="4" t="str" cm="1">
        <f t="array" ref="B38">_xlfn._xlws.FILTER(AnalysisSets!B:B,AnalysisSets!A:A=_xlfn._xlws.FILTER(Analyses!D:D,Analyses!A:A=AnalysisResults!A38,""),"")</f>
        <v>Safety Population</v>
      </c>
      <c r="C38" t="s">
        <v>133</v>
      </c>
      <c r="D38" s="4" t="str" cm="1">
        <f t="array" ref="D38">_xlfn.UNIQUE(_xlfn._xlws.FILTER(AnalysisMethods!$C$2:$C$32,AnalysisMethods!$A$2:$A$32=AnalysisResults!C38,""))</f>
        <v>Grouped summary of subjects</v>
      </c>
      <c r="E38" t="s">
        <v>162</v>
      </c>
      <c r="F38" s="4" t="str" cm="1">
        <f t="array" ref="F38">_xlfn._xlws.FILTER(AnalysisMethods!$H$2:$H$32,AnalysisMethods!$E$2:$E$32=AnalysisResults!E38,"")</f>
        <v>%</v>
      </c>
      <c r="G38" t="s">
        <v>40</v>
      </c>
      <c r="H38" s="4" t="str" cm="1">
        <f t="array" ref="H38">_xlfn._xlws.FILTER(AnalysisGroupings!$G$2:$G$24,AnalysisGroupings!$F$2:$F$24=AnalysisResults!G38,"")</f>
        <v>Xanomeline Low Dose</v>
      </c>
      <c r="I38" t="s">
        <v>161</v>
      </c>
      <c r="J38" s="4" t="str" cm="1">
        <f t="array" ref="J38">_xlfn._xlws.FILTER(AnalysisGroupings!$G$2:$G$24,AnalysisGroupings!$F$2:$F$24=AnalysisResults!I38,"")</f>
        <v>≥ 65 years</v>
      </c>
      <c r="L38" s="4" t="str" cm="1">
        <f t="array" ref="L38">_xlfn._xlws.FILTER(AnalysisGroupings!$G$2:$G$24,AnalysisGroupings!$F$2:$F$24=AnalysisResults!K38,"")</f>
        <v/>
      </c>
      <c r="M38">
        <v>1</v>
      </c>
      <c r="N38" t="s">
        <v>144</v>
      </c>
    </row>
    <row r="39" spans="1:14" x14ac:dyDescent="0.45">
      <c r="A39" t="s">
        <v>107</v>
      </c>
      <c r="B39" s="4" t="str" cm="1">
        <f t="array" ref="B39">_xlfn._xlws.FILTER(AnalysisSets!B:B,AnalysisSets!A:A=_xlfn._xlws.FILTER(Analyses!D:D,Analyses!A:A=AnalysisResults!A39,""),"")</f>
        <v>Safety Population</v>
      </c>
      <c r="C39" t="s">
        <v>133</v>
      </c>
      <c r="D39" s="4" t="str" cm="1">
        <f t="array" ref="D39">_xlfn.UNIQUE(_xlfn._xlws.FILTER(AnalysisMethods!$C$2:$C$32,AnalysisMethods!$A$2:$A$32=AnalysisResults!C39,""))</f>
        <v>Grouped summary of subjects</v>
      </c>
      <c r="E39" t="s">
        <v>162</v>
      </c>
      <c r="F39" s="4" t="str" cm="1">
        <f t="array" ref="F39">_xlfn._xlws.FILTER(AnalysisMethods!$H$2:$H$32,AnalysisMethods!$E$2:$E$32=AnalysisResults!E39,"")</f>
        <v>%</v>
      </c>
      <c r="G39" t="s">
        <v>41</v>
      </c>
      <c r="H39" s="4" t="str" cm="1">
        <f t="array" ref="H39">_xlfn._xlws.FILTER(AnalysisGroupings!$G$2:$G$24,AnalysisGroupings!$F$2:$F$24=AnalysisResults!G39,"")</f>
        <v>Xanomeline High Dose</v>
      </c>
      <c r="I39" t="s">
        <v>160</v>
      </c>
      <c r="J39" s="4" t="str" cm="1">
        <f t="array" ref="J39">_xlfn._xlws.FILTER(AnalysisGroupings!$G$2:$G$24,AnalysisGroupings!$F$2:$F$24=AnalysisResults!I39,"")</f>
        <v>&lt; 65 years</v>
      </c>
      <c r="L39" s="4" t="str" cm="1">
        <f t="array" ref="L39">_xlfn._xlws.FILTER(AnalysisGroupings!$G$2:$G$24,AnalysisGroupings!$F$2:$F$24=AnalysisResults!K39,"")</f>
        <v/>
      </c>
      <c r="M39">
        <v>1</v>
      </c>
      <c r="N39" t="s">
        <v>144</v>
      </c>
    </row>
    <row r="40" spans="1:14" x14ac:dyDescent="0.45">
      <c r="A40" t="s">
        <v>107</v>
      </c>
      <c r="B40" s="4" t="str" cm="1">
        <f t="array" ref="B40">_xlfn._xlws.FILTER(AnalysisSets!B:B,AnalysisSets!A:A=_xlfn._xlws.FILTER(Analyses!D:D,Analyses!A:A=AnalysisResults!A40,""),"")</f>
        <v>Safety Population</v>
      </c>
      <c r="C40" t="s">
        <v>133</v>
      </c>
      <c r="D40" s="4" t="str" cm="1">
        <f t="array" ref="D40">_xlfn.UNIQUE(_xlfn._xlws.FILTER(AnalysisMethods!$C$2:$C$32,AnalysisMethods!$A$2:$A$32=AnalysisResults!C40,""))</f>
        <v>Grouped summary of subjects</v>
      </c>
      <c r="E40" t="s">
        <v>162</v>
      </c>
      <c r="F40" s="4" t="str" cm="1">
        <f t="array" ref="F40">_xlfn._xlws.FILTER(AnalysisMethods!$H$2:$H$32,AnalysisMethods!$E$2:$E$32=AnalysisResults!E40,"")</f>
        <v>%</v>
      </c>
      <c r="G40" t="s">
        <v>41</v>
      </c>
      <c r="H40" s="4" t="str" cm="1">
        <f t="array" ref="H40">_xlfn._xlws.FILTER(AnalysisGroupings!$G$2:$G$24,AnalysisGroupings!$F$2:$F$24=AnalysisResults!G40,"")</f>
        <v>Xanomeline High Dose</v>
      </c>
      <c r="I40" t="s">
        <v>161</v>
      </c>
      <c r="J40" s="4" t="str" cm="1">
        <f t="array" ref="J40">_xlfn._xlws.FILTER(AnalysisGroupings!$G$2:$G$24,AnalysisGroupings!$F$2:$F$24=AnalysisResults!I40,"")</f>
        <v>≥ 65 years</v>
      </c>
      <c r="L40" s="4" t="str" cm="1">
        <f t="array" ref="L40">_xlfn._xlws.FILTER(AnalysisGroupings!$G$2:$G$24,AnalysisGroupings!$F$2:$F$24=AnalysisResults!K40,"")</f>
        <v/>
      </c>
      <c r="M40">
        <v>1</v>
      </c>
      <c r="N40" t="s">
        <v>144</v>
      </c>
    </row>
    <row r="41" spans="1:14" x14ac:dyDescent="0.45">
      <c r="A41" t="s">
        <v>108</v>
      </c>
      <c r="B41" s="4" t="str" cm="1">
        <f t="array" ref="B41">_xlfn._xlws.FILTER(AnalysisSets!B:B,AnalysisSets!A:A=_xlfn._xlws.FILTER(Analyses!D:D,Analyses!A:A=AnalysisResults!A41,""),"")</f>
        <v>Safety Population</v>
      </c>
      <c r="C41" t="s">
        <v>134</v>
      </c>
      <c r="D41" s="4" t="str" cm="1">
        <f t="array" ref="D41">_xlfn.UNIQUE(_xlfn._xlws.FILTER(AnalysisMethods!$C$2:$C$32,AnalysisMethods!$A$2:$A$32=AnalysisResults!C41,""))</f>
        <v>Grouped summary of subjects</v>
      </c>
      <c r="E41" t="s">
        <v>163</v>
      </c>
      <c r="F41" s="4" t="str" cm="1">
        <f t="array" ref="F41">_xlfn._xlws.FILTER(AnalysisMethods!$H$2:$H$32,AnalysisMethods!$E$2:$E$32=AnalysisResults!E41,"")</f>
        <v>n</v>
      </c>
      <c r="G41" t="s">
        <v>36</v>
      </c>
      <c r="H41" s="4" t="str" cm="1">
        <f t="array" ref="H41">_xlfn._xlws.FILTER(AnalysisGroupings!$G$2:$G$24,AnalysisGroupings!$F$2:$F$24=AnalysisResults!G41,"")</f>
        <v>Placebo</v>
      </c>
      <c r="I41" t="s">
        <v>30</v>
      </c>
      <c r="J41" s="4" t="str" cm="1">
        <f t="array" ref="J41">_xlfn._xlws.FILTER(AnalysisGroupings!$G$2:$G$24,AnalysisGroupings!$F$2:$F$24=AnalysisResults!I41,"")</f>
        <v>Male</v>
      </c>
      <c r="L41" s="4" t="str" cm="1">
        <f t="array" ref="L41">_xlfn._xlws.FILTER(AnalysisGroupings!$G$2:$G$24,AnalysisGroupings!$F$2:$F$24=AnalysisResults!K41,"")</f>
        <v/>
      </c>
      <c r="M41">
        <v>1</v>
      </c>
      <c r="N41" t="s">
        <v>141</v>
      </c>
    </row>
    <row r="42" spans="1:14" x14ac:dyDescent="0.45">
      <c r="A42" t="s">
        <v>108</v>
      </c>
      <c r="B42" s="4" t="str" cm="1">
        <f t="array" ref="B42">_xlfn._xlws.FILTER(AnalysisSets!B:B,AnalysisSets!A:A=_xlfn._xlws.FILTER(Analyses!D:D,Analyses!A:A=AnalysisResults!A42,""),"")</f>
        <v>Safety Population</v>
      </c>
      <c r="C42" t="s">
        <v>134</v>
      </c>
      <c r="D42" s="4" t="str" cm="1">
        <f t="array" ref="D42">_xlfn.UNIQUE(_xlfn._xlws.FILTER(AnalysisMethods!$C$2:$C$32,AnalysisMethods!$A$2:$A$32=AnalysisResults!C42,""))</f>
        <v>Grouped summary of subjects</v>
      </c>
      <c r="E42" t="s">
        <v>163</v>
      </c>
      <c r="F42" s="4" t="str" cm="1">
        <f t="array" ref="F42">_xlfn._xlws.FILTER(AnalysisMethods!$H$2:$H$32,AnalysisMethods!$E$2:$E$32=AnalysisResults!E42,"")</f>
        <v>n</v>
      </c>
      <c r="G42" t="s">
        <v>36</v>
      </c>
      <c r="H42" s="4" t="str" cm="1">
        <f t="array" ref="H42">_xlfn._xlws.FILTER(AnalysisGroupings!$G$2:$G$24,AnalysisGroupings!$F$2:$F$24=AnalysisResults!G42,"")</f>
        <v>Placebo</v>
      </c>
      <c r="I42" t="s">
        <v>164</v>
      </c>
      <c r="J42" s="4" t="str" cm="1">
        <f t="array" ref="J42">_xlfn._xlws.FILTER(AnalysisGroupings!$G$2:$G$24,AnalysisGroupings!$F$2:$F$24=AnalysisResults!I42,"")</f>
        <v>Female</v>
      </c>
      <c r="L42" s="4" t="str" cm="1">
        <f t="array" ref="L42">_xlfn._xlws.FILTER(AnalysisGroupings!$G$2:$G$24,AnalysisGroupings!$F$2:$F$24=AnalysisResults!K42,"")</f>
        <v/>
      </c>
      <c r="M42">
        <v>1</v>
      </c>
      <c r="N42" t="s">
        <v>141</v>
      </c>
    </row>
    <row r="43" spans="1:14" x14ac:dyDescent="0.45">
      <c r="A43" t="s">
        <v>108</v>
      </c>
      <c r="B43" s="4" t="str" cm="1">
        <f t="array" ref="B43">_xlfn._xlws.FILTER(AnalysisSets!B:B,AnalysisSets!A:A=_xlfn._xlws.FILTER(Analyses!D:D,Analyses!A:A=AnalysisResults!A43,""),"")</f>
        <v>Safety Population</v>
      </c>
      <c r="C43" t="s">
        <v>134</v>
      </c>
      <c r="D43" s="4" t="str" cm="1">
        <f t="array" ref="D43">_xlfn.UNIQUE(_xlfn._xlws.FILTER(AnalysisMethods!$C$2:$C$32,AnalysisMethods!$A$2:$A$32=AnalysisResults!C43,""))</f>
        <v>Grouped summary of subjects</v>
      </c>
      <c r="E43" t="s">
        <v>163</v>
      </c>
      <c r="F43" s="4" t="str" cm="1">
        <f t="array" ref="F43">_xlfn._xlws.FILTER(AnalysisMethods!$H$2:$H$32,AnalysisMethods!$E$2:$E$32=AnalysisResults!E43,"")</f>
        <v>n</v>
      </c>
      <c r="G43" t="s">
        <v>40</v>
      </c>
      <c r="H43" s="4" t="str" cm="1">
        <f t="array" ref="H43">_xlfn._xlws.FILTER(AnalysisGroupings!$G$2:$G$24,AnalysisGroupings!$F$2:$F$24=AnalysisResults!G43,"")</f>
        <v>Xanomeline Low Dose</v>
      </c>
      <c r="I43" t="s">
        <v>30</v>
      </c>
      <c r="J43" s="4" t="str" cm="1">
        <f t="array" ref="J43">_xlfn._xlws.FILTER(AnalysisGroupings!$G$2:$G$24,AnalysisGroupings!$F$2:$F$24=AnalysisResults!I43,"")</f>
        <v>Male</v>
      </c>
      <c r="L43" s="4" t="str" cm="1">
        <f t="array" ref="L43">_xlfn._xlws.FILTER(AnalysisGroupings!$G$2:$G$24,AnalysisGroupings!$F$2:$F$24=AnalysisResults!K43,"")</f>
        <v/>
      </c>
      <c r="M43">
        <v>1</v>
      </c>
      <c r="N43" t="s">
        <v>141</v>
      </c>
    </row>
    <row r="44" spans="1:14" x14ac:dyDescent="0.45">
      <c r="A44" t="s">
        <v>108</v>
      </c>
      <c r="B44" s="4" t="str" cm="1">
        <f t="array" ref="B44">_xlfn._xlws.FILTER(AnalysisSets!B:B,AnalysisSets!A:A=_xlfn._xlws.FILTER(Analyses!D:D,Analyses!A:A=AnalysisResults!A44,""),"")</f>
        <v>Safety Population</v>
      </c>
      <c r="C44" t="s">
        <v>134</v>
      </c>
      <c r="D44" s="4" t="str" cm="1">
        <f t="array" ref="D44">_xlfn.UNIQUE(_xlfn._xlws.FILTER(AnalysisMethods!$C$2:$C$32,AnalysisMethods!$A$2:$A$32=AnalysisResults!C44,""))</f>
        <v>Grouped summary of subjects</v>
      </c>
      <c r="E44" t="s">
        <v>163</v>
      </c>
      <c r="F44" s="4" t="str" cm="1">
        <f t="array" ref="F44">_xlfn._xlws.FILTER(AnalysisMethods!$H$2:$H$32,AnalysisMethods!$E$2:$E$32=AnalysisResults!E44,"")</f>
        <v>n</v>
      </c>
      <c r="G44" t="s">
        <v>40</v>
      </c>
      <c r="H44" s="4" t="str" cm="1">
        <f t="array" ref="H44">_xlfn._xlws.FILTER(AnalysisGroupings!$G$2:$G$24,AnalysisGroupings!$F$2:$F$24=AnalysisResults!G44,"")</f>
        <v>Xanomeline Low Dose</v>
      </c>
      <c r="I44" t="s">
        <v>164</v>
      </c>
      <c r="J44" s="4" t="str" cm="1">
        <f t="array" ref="J44">_xlfn._xlws.FILTER(AnalysisGroupings!$G$2:$G$24,AnalysisGroupings!$F$2:$F$24=AnalysisResults!I44,"")</f>
        <v>Female</v>
      </c>
      <c r="L44" s="4" t="str" cm="1">
        <f t="array" ref="L44">_xlfn._xlws.FILTER(AnalysisGroupings!$G$2:$G$24,AnalysisGroupings!$F$2:$F$24=AnalysisResults!K44,"")</f>
        <v/>
      </c>
      <c r="M44">
        <v>1</v>
      </c>
      <c r="N44" t="s">
        <v>141</v>
      </c>
    </row>
    <row r="45" spans="1:14" x14ac:dyDescent="0.45">
      <c r="A45" t="s">
        <v>108</v>
      </c>
      <c r="B45" s="4" t="str" cm="1">
        <f t="array" ref="B45">_xlfn._xlws.FILTER(AnalysisSets!B:B,AnalysisSets!A:A=_xlfn._xlws.FILTER(Analyses!D:D,Analyses!A:A=AnalysisResults!A45,""),"")</f>
        <v>Safety Population</v>
      </c>
      <c r="C45" t="s">
        <v>134</v>
      </c>
      <c r="D45" s="4" t="str" cm="1">
        <f t="array" ref="D45">_xlfn.UNIQUE(_xlfn._xlws.FILTER(AnalysisMethods!$C$2:$C$32,AnalysisMethods!$A$2:$A$32=AnalysisResults!C45,""))</f>
        <v>Grouped summary of subjects</v>
      </c>
      <c r="E45" t="s">
        <v>163</v>
      </c>
      <c r="F45" s="4" t="str" cm="1">
        <f t="array" ref="F45">_xlfn._xlws.FILTER(AnalysisMethods!$H$2:$H$32,AnalysisMethods!$E$2:$E$32=AnalysisResults!E45,"")</f>
        <v>n</v>
      </c>
      <c r="G45" t="s">
        <v>41</v>
      </c>
      <c r="H45" s="4" t="str" cm="1">
        <f t="array" ref="H45">_xlfn._xlws.FILTER(AnalysisGroupings!$G$2:$G$24,AnalysisGroupings!$F$2:$F$24=AnalysisResults!G45,"")</f>
        <v>Xanomeline High Dose</v>
      </c>
      <c r="I45" t="s">
        <v>30</v>
      </c>
      <c r="J45" s="4" t="str" cm="1">
        <f t="array" ref="J45">_xlfn._xlws.FILTER(AnalysisGroupings!$G$2:$G$24,AnalysisGroupings!$F$2:$F$24=AnalysisResults!I45,"")</f>
        <v>Male</v>
      </c>
      <c r="L45" s="4" t="str" cm="1">
        <f t="array" ref="L45">_xlfn._xlws.FILTER(AnalysisGroupings!$G$2:$G$24,AnalysisGroupings!$F$2:$F$24=AnalysisResults!K45,"")</f>
        <v/>
      </c>
      <c r="M45">
        <v>1</v>
      </c>
      <c r="N45" t="s">
        <v>141</v>
      </c>
    </row>
    <row r="46" spans="1:14" x14ac:dyDescent="0.45">
      <c r="A46" t="s">
        <v>108</v>
      </c>
      <c r="B46" s="4" t="str" cm="1">
        <f t="array" ref="B46">_xlfn._xlws.FILTER(AnalysisSets!B:B,AnalysisSets!A:A=_xlfn._xlws.FILTER(Analyses!D:D,Analyses!A:A=AnalysisResults!A46,""),"")</f>
        <v>Safety Population</v>
      </c>
      <c r="C46" t="s">
        <v>134</v>
      </c>
      <c r="D46" s="4" t="str" cm="1">
        <f t="array" ref="D46">_xlfn.UNIQUE(_xlfn._xlws.FILTER(AnalysisMethods!$C$2:$C$32,AnalysisMethods!$A$2:$A$32=AnalysisResults!C46,""))</f>
        <v>Grouped summary of subjects</v>
      </c>
      <c r="E46" t="s">
        <v>163</v>
      </c>
      <c r="F46" s="4" t="str" cm="1">
        <f t="array" ref="F46">_xlfn._xlws.FILTER(AnalysisMethods!$H$2:$H$32,AnalysisMethods!$E$2:$E$32=AnalysisResults!E46,"")</f>
        <v>n</v>
      </c>
      <c r="G46" t="s">
        <v>41</v>
      </c>
      <c r="H46" s="4" t="str" cm="1">
        <f t="array" ref="H46">_xlfn._xlws.FILTER(AnalysisGroupings!$G$2:$G$24,AnalysisGroupings!$F$2:$F$24=AnalysisResults!G46,"")</f>
        <v>Xanomeline High Dose</v>
      </c>
      <c r="I46" t="s">
        <v>164</v>
      </c>
      <c r="J46" s="4" t="str" cm="1">
        <f t="array" ref="J46">_xlfn._xlws.FILTER(AnalysisGroupings!$G$2:$G$24,AnalysisGroupings!$F$2:$F$24=AnalysisResults!I46,"")</f>
        <v>Female</v>
      </c>
      <c r="L46" s="4" t="str" cm="1">
        <f t="array" ref="L46">_xlfn._xlws.FILTER(AnalysisGroupings!$G$2:$G$24,AnalysisGroupings!$F$2:$F$24=AnalysisResults!K46,"")</f>
        <v/>
      </c>
      <c r="M46">
        <v>1</v>
      </c>
      <c r="N46" t="s">
        <v>141</v>
      </c>
    </row>
    <row r="47" spans="1:14" x14ac:dyDescent="0.45">
      <c r="A47" t="s">
        <v>108</v>
      </c>
      <c r="B47" s="4" t="str" cm="1">
        <f t="array" ref="B47">_xlfn._xlws.FILTER(AnalysisSets!B:B,AnalysisSets!A:A=_xlfn._xlws.FILTER(Analyses!D:D,Analyses!A:A=AnalysisResults!A47,""),"")</f>
        <v>Safety Population</v>
      </c>
      <c r="C47" t="s">
        <v>134</v>
      </c>
      <c r="D47" s="4" t="str" cm="1">
        <f t="array" ref="D47">_xlfn.UNIQUE(_xlfn._xlws.FILTER(AnalysisMethods!$C$2:$C$32,AnalysisMethods!$A$2:$A$32=AnalysisResults!C47,""))</f>
        <v>Grouped summary of subjects</v>
      </c>
      <c r="E47" t="s">
        <v>165</v>
      </c>
      <c r="F47" s="4" t="str" cm="1">
        <f t="array" ref="F47">_xlfn._xlws.FILTER(AnalysisMethods!$H$2:$H$32,AnalysisMethods!$E$2:$E$32=AnalysisResults!E47,"")</f>
        <v>%</v>
      </c>
      <c r="G47" t="s">
        <v>36</v>
      </c>
      <c r="H47" s="4" t="str" cm="1">
        <f t="array" ref="H47">_xlfn._xlws.FILTER(AnalysisGroupings!$G$2:$G$24,AnalysisGroupings!$F$2:$F$24=AnalysisResults!G47,"")</f>
        <v>Placebo</v>
      </c>
      <c r="I47" t="s">
        <v>30</v>
      </c>
      <c r="J47" s="4" t="str" cm="1">
        <f t="array" ref="J47">_xlfn._xlws.FILTER(AnalysisGroupings!$G$2:$G$24,AnalysisGroupings!$F$2:$F$24=AnalysisResults!I47,"")</f>
        <v>Male</v>
      </c>
      <c r="L47" s="4" t="str" cm="1">
        <f t="array" ref="L47">_xlfn._xlws.FILTER(AnalysisGroupings!$G$2:$G$24,AnalysisGroupings!$F$2:$F$24=AnalysisResults!K47,"")</f>
        <v/>
      </c>
      <c r="M47">
        <v>1</v>
      </c>
      <c r="N47" t="s">
        <v>144</v>
      </c>
    </row>
    <row r="48" spans="1:14" x14ac:dyDescent="0.45">
      <c r="A48" t="s">
        <v>108</v>
      </c>
      <c r="B48" s="4" t="str" cm="1">
        <f t="array" ref="B48">_xlfn._xlws.FILTER(AnalysisSets!B:B,AnalysisSets!A:A=_xlfn._xlws.FILTER(Analyses!D:D,Analyses!A:A=AnalysisResults!A48,""),"")</f>
        <v>Safety Population</v>
      </c>
      <c r="C48" t="s">
        <v>134</v>
      </c>
      <c r="D48" s="4" t="str" cm="1">
        <f t="array" ref="D48">_xlfn.UNIQUE(_xlfn._xlws.FILTER(AnalysisMethods!$C$2:$C$32,AnalysisMethods!$A$2:$A$32=AnalysisResults!C48,""))</f>
        <v>Grouped summary of subjects</v>
      </c>
      <c r="E48" t="s">
        <v>165</v>
      </c>
      <c r="F48" s="4" t="str" cm="1">
        <f t="array" ref="F48">_xlfn._xlws.FILTER(AnalysisMethods!$H$2:$H$32,AnalysisMethods!$E$2:$E$32=AnalysisResults!E48,"")</f>
        <v>%</v>
      </c>
      <c r="G48" t="s">
        <v>36</v>
      </c>
      <c r="H48" s="4" t="str" cm="1">
        <f t="array" ref="H48">_xlfn._xlws.FILTER(AnalysisGroupings!$G$2:$G$24,AnalysisGroupings!$F$2:$F$24=AnalysisResults!G48,"")</f>
        <v>Placebo</v>
      </c>
      <c r="I48" t="s">
        <v>164</v>
      </c>
      <c r="J48" s="4" t="str" cm="1">
        <f t="array" ref="J48">_xlfn._xlws.FILTER(AnalysisGroupings!$G$2:$G$24,AnalysisGroupings!$F$2:$F$24=AnalysisResults!I48,"")</f>
        <v>Female</v>
      </c>
      <c r="L48" s="4" t="str" cm="1">
        <f t="array" ref="L48">_xlfn._xlws.FILTER(AnalysisGroupings!$G$2:$G$24,AnalysisGroupings!$F$2:$F$24=AnalysisResults!K48,"")</f>
        <v/>
      </c>
      <c r="M48">
        <v>1</v>
      </c>
      <c r="N48" t="s">
        <v>144</v>
      </c>
    </row>
    <row r="49" spans="1:14" x14ac:dyDescent="0.45">
      <c r="A49" t="s">
        <v>108</v>
      </c>
      <c r="B49" s="4" t="str" cm="1">
        <f t="array" ref="B49">_xlfn._xlws.FILTER(AnalysisSets!B:B,AnalysisSets!A:A=_xlfn._xlws.FILTER(Analyses!D:D,Analyses!A:A=AnalysisResults!A49,""),"")</f>
        <v>Safety Population</v>
      </c>
      <c r="C49" t="s">
        <v>134</v>
      </c>
      <c r="D49" s="4" t="str" cm="1">
        <f t="array" ref="D49">_xlfn.UNIQUE(_xlfn._xlws.FILTER(AnalysisMethods!$C$2:$C$32,AnalysisMethods!$A$2:$A$32=AnalysisResults!C49,""))</f>
        <v>Grouped summary of subjects</v>
      </c>
      <c r="E49" t="s">
        <v>165</v>
      </c>
      <c r="F49" s="4" t="str" cm="1">
        <f t="array" ref="F49">_xlfn._xlws.FILTER(AnalysisMethods!$H$2:$H$32,AnalysisMethods!$E$2:$E$32=AnalysisResults!E49,"")</f>
        <v>%</v>
      </c>
      <c r="G49" t="s">
        <v>40</v>
      </c>
      <c r="H49" s="4" t="str" cm="1">
        <f t="array" ref="H49">_xlfn._xlws.FILTER(AnalysisGroupings!$G$2:$G$24,AnalysisGroupings!$F$2:$F$24=AnalysisResults!G49,"")</f>
        <v>Xanomeline Low Dose</v>
      </c>
      <c r="I49" t="s">
        <v>30</v>
      </c>
      <c r="J49" s="4" t="str" cm="1">
        <f t="array" ref="J49">_xlfn._xlws.FILTER(AnalysisGroupings!$G$2:$G$24,AnalysisGroupings!$F$2:$F$24=AnalysisResults!I49,"")</f>
        <v>Male</v>
      </c>
      <c r="L49" s="4" t="str" cm="1">
        <f t="array" ref="L49">_xlfn._xlws.FILTER(AnalysisGroupings!$G$2:$G$24,AnalysisGroupings!$F$2:$F$24=AnalysisResults!K49,"")</f>
        <v/>
      </c>
      <c r="M49">
        <v>1</v>
      </c>
      <c r="N49" t="s">
        <v>144</v>
      </c>
    </row>
    <row r="50" spans="1:14" x14ac:dyDescent="0.45">
      <c r="A50" t="s">
        <v>108</v>
      </c>
      <c r="B50" s="4" t="str" cm="1">
        <f t="array" ref="B50">_xlfn._xlws.FILTER(AnalysisSets!B:B,AnalysisSets!A:A=_xlfn._xlws.FILTER(Analyses!D:D,Analyses!A:A=AnalysisResults!A50,""),"")</f>
        <v>Safety Population</v>
      </c>
      <c r="C50" t="s">
        <v>134</v>
      </c>
      <c r="D50" s="4" t="str" cm="1">
        <f t="array" ref="D50">_xlfn.UNIQUE(_xlfn._xlws.FILTER(AnalysisMethods!$C$2:$C$32,AnalysisMethods!$A$2:$A$32=AnalysisResults!C50,""))</f>
        <v>Grouped summary of subjects</v>
      </c>
      <c r="E50" t="s">
        <v>165</v>
      </c>
      <c r="F50" s="4" t="str" cm="1">
        <f t="array" ref="F50">_xlfn._xlws.FILTER(AnalysisMethods!$H$2:$H$32,AnalysisMethods!$E$2:$E$32=AnalysisResults!E50,"")</f>
        <v>%</v>
      </c>
      <c r="G50" t="s">
        <v>40</v>
      </c>
      <c r="H50" s="4" t="str" cm="1">
        <f t="array" ref="H50">_xlfn._xlws.FILTER(AnalysisGroupings!$G$2:$G$24,AnalysisGroupings!$F$2:$F$24=AnalysisResults!G50,"")</f>
        <v>Xanomeline Low Dose</v>
      </c>
      <c r="I50" t="s">
        <v>164</v>
      </c>
      <c r="J50" s="4" t="str" cm="1">
        <f t="array" ref="J50">_xlfn._xlws.FILTER(AnalysisGroupings!$G$2:$G$24,AnalysisGroupings!$F$2:$F$24=AnalysisResults!I50,"")</f>
        <v>Female</v>
      </c>
      <c r="L50" s="4" t="str" cm="1">
        <f t="array" ref="L50">_xlfn._xlws.FILTER(AnalysisGroupings!$G$2:$G$24,AnalysisGroupings!$F$2:$F$24=AnalysisResults!K50,"")</f>
        <v/>
      </c>
      <c r="M50">
        <v>1</v>
      </c>
      <c r="N50" t="s">
        <v>144</v>
      </c>
    </row>
    <row r="51" spans="1:14" x14ac:dyDescent="0.45">
      <c r="A51" t="s">
        <v>108</v>
      </c>
      <c r="B51" s="4" t="str" cm="1">
        <f t="array" ref="B51">_xlfn._xlws.FILTER(AnalysisSets!B:B,AnalysisSets!A:A=_xlfn._xlws.FILTER(Analyses!D:D,Analyses!A:A=AnalysisResults!A51,""),"")</f>
        <v>Safety Population</v>
      </c>
      <c r="C51" t="s">
        <v>134</v>
      </c>
      <c r="D51" s="4" t="str" cm="1">
        <f t="array" ref="D51">_xlfn.UNIQUE(_xlfn._xlws.FILTER(AnalysisMethods!$C$2:$C$32,AnalysisMethods!$A$2:$A$32=AnalysisResults!C51,""))</f>
        <v>Grouped summary of subjects</v>
      </c>
      <c r="E51" t="s">
        <v>165</v>
      </c>
      <c r="F51" s="4" t="str" cm="1">
        <f t="array" ref="F51">_xlfn._xlws.FILTER(AnalysisMethods!$H$2:$H$32,AnalysisMethods!$E$2:$E$32=AnalysisResults!E51,"")</f>
        <v>%</v>
      </c>
      <c r="G51" t="s">
        <v>41</v>
      </c>
      <c r="H51" s="4" t="str" cm="1">
        <f t="array" ref="H51">_xlfn._xlws.FILTER(AnalysisGroupings!$G$2:$G$24,AnalysisGroupings!$F$2:$F$24=AnalysisResults!G51,"")</f>
        <v>Xanomeline High Dose</v>
      </c>
      <c r="I51" t="s">
        <v>30</v>
      </c>
      <c r="J51" s="4" t="str" cm="1">
        <f t="array" ref="J51">_xlfn._xlws.FILTER(AnalysisGroupings!$G$2:$G$24,AnalysisGroupings!$F$2:$F$24=AnalysisResults!I51,"")</f>
        <v>Male</v>
      </c>
      <c r="L51" s="4" t="str" cm="1">
        <f t="array" ref="L51">_xlfn._xlws.FILTER(AnalysisGroupings!$G$2:$G$24,AnalysisGroupings!$F$2:$F$24=AnalysisResults!K51,"")</f>
        <v/>
      </c>
      <c r="M51">
        <v>1</v>
      </c>
      <c r="N51" t="s">
        <v>144</v>
      </c>
    </row>
    <row r="52" spans="1:14" x14ac:dyDescent="0.45">
      <c r="A52" t="s">
        <v>108</v>
      </c>
      <c r="B52" s="4" t="str" cm="1">
        <f t="array" ref="B52">_xlfn._xlws.FILTER(AnalysisSets!B:B,AnalysisSets!A:A=_xlfn._xlws.FILTER(Analyses!D:D,Analyses!A:A=AnalysisResults!A52,""),"")</f>
        <v>Safety Population</v>
      </c>
      <c r="C52" t="s">
        <v>134</v>
      </c>
      <c r="D52" s="4" t="str" cm="1">
        <f t="array" ref="D52">_xlfn.UNIQUE(_xlfn._xlws.FILTER(AnalysisMethods!$C$2:$C$32,AnalysisMethods!$A$2:$A$32=AnalysisResults!C52,""))</f>
        <v>Grouped summary of subjects</v>
      </c>
      <c r="E52" t="s">
        <v>165</v>
      </c>
      <c r="F52" s="4" t="str" cm="1">
        <f t="array" ref="F52">_xlfn._xlws.FILTER(AnalysisMethods!$H$2:$H$32,AnalysisMethods!$E$2:$E$32=AnalysisResults!E52,"")</f>
        <v>%</v>
      </c>
      <c r="G52" t="s">
        <v>41</v>
      </c>
      <c r="H52" s="4" t="str" cm="1">
        <f t="array" ref="H52">_xlfn._xlws.FILTER(AnalysisGroupings!$G$2:$G$24,AnalysisGroupings!$F$2:$F$24=AnalysisResults!G52,"")</f>
        <v>Xanomeline High Dose</v>
      </c>
      <c r="I52" t="s">
        <v>164</v>
      </c>
      <c r="J52" s="4" t="str" cm="1">
        <f t="array" ref="J52">_xlfn._xlws.FILTER(AnalysisGroupings!$G$2:$G$24,AnalysisGroupings!$F$2:$F$24=AnalysisResults!I52,"")</f>
        <v>Female</v>
      </c>
      <c r="L52" s="4" t="str" cm="1">
        <f t="array" ref="L52">_xlfn._xlws.FILTER(AnalysisGroupings!$G$2:$G$24,AnalysisGroupings!$F$2:$F$24=AnalysisResults!K52,"")</f>
        <v/>
      </c>
      <c r="M52">
        <v>1</v>
      </c>
      <c r="N52" t="s">
        <v>144</v>
      </c>
    </row>
    <row r="53" spans="1:14" x14ac:dyDescent="0.45">
      <c r="A53" t="s">
        <v>109</v>
      </c>
      <c r="B53" s="4" t="str" cm="1">
        <f t="array" ref="B53">_xlfn._xlws.FILTER(AnalysisSets!B:B,AnalysisSets!A:A=_xlfn._xlws.FILTER(Analyses!D:D,Analyses!A:A=AnalysisResults!A53,""),"")</f>
        <v>Safety Population</v>
      </c>
      <c r="C53" t="s">
        <v>135</v>
      </c>
      <c r="D53" s="4" t="str" cm="1">
        <f t="array" ref="D53">_xlfn.UNIQUE(_xlfn._xlws.FILTER(AnalysisMethods!$C$2:$C$32,AnalysisMethods!$A$2:$A$32=AnalysisResults!C53,""))</f>
        <v>Grouped summary of subjects</v>
      </c>
      <c r="E53" t="s">
        <v>166</v>
      </c>
      <c r="F53" s="4" t="str" cm="1">
        <f t="array" ref="F53">_xlfn._xlws.FILTER(AnalysisMethods!$H$2:$H$32,AnalysisMethods!$E$2:$E$32=AnalysisResults!E53,"")</f>
        <v>n</v>
      </c>
      <c r="G53" t="s">
        <v>36</v>
      </c>
      <c r="H53" s="4" t="str" cm="1">
        <f t="array" ref="H53">_xlfn._xlws.FILTER(AnalysisGroupings!$G$2:$G$24,AnalysisGroupings!$F$2:$F$24=AnalysisResults!G53,"")</f>
        <v>Placebo</v>
      </c>
      <c r="I53" t="s">
        <v>167</v>
      </c>
      <c r="J53" s="4" t="str" cm="1">
        <f t="array" ref="J53">_xlfn._xlws.FILTER(AnalysisGroupings!$G$2:$G$24,AnalysisGroupings!$F$2:$F$24=AnalysisResults!I53,"")</f>
        <v>Hispanic or Latino</v>
      </c>
      <c r="L53" s="4" t="str" cm="1">
        <f t="array" ref="L53">_xlfn._xlws.FILTER(AnalysisGroupings!$G$2:$G$24,AnalysisGroupings!$F$2:$F$24=AnalysisResults!K53,"")</f>
        <v/>
      </c>
      <c r="M53">
        <v>1</v>
      </c>
      <c r="N53" t="s">
        <v>141</v>
      </c>
    </row>
    <row r="54" spans="1:14" x14ac:dyDescent="0.45">
      <c r="A54" t="s">
        <v>109</v>
      </c>
      <c r="B54" s="4" t="str" cm="1">
        <f t="array" ref="B54">_xlfn._xlws.FILTER(AnalysisSets!B:B,AnalysisSets!A:A=_xlfn._xlws.FILTER(Analyses!D:D,Analyses!A:A=AnalysisResults!A54,""),"")</f>
        <v>Safety Population</v>
      </c>
      <c r="C54" t="s">
        <v>135</v>
      </c>
      <c r="D54" s="4" t="str" cm="1">
        <f t="array" ref="D54">_xlfn.UNIQUE(_xlfn._xlws.FILTER(AnalysisMethods!$C$2:$C$32,AnalysisMethods!$A$2:$A$32=AnalysisResults!C54,""))</f>
        <v>Grouped summary of subjects</v>
      </c>
      <c r="E54" t="s">
        <v>166</v>
      </c>
      <c r="F54" s="4" t="str" cm="1">
        <f t="array" ref="F54">_xlfn._xlws.FILTER(AnalysisMethods!$H$2:$H$32,AnalysisMethods!$E$2:$E$32=AnalysisResults!E54,"")</f>
        <v>n</v>
      </c>
      <c r="G54" t="s">
        <v>36</v>
      </c>
      <c r="H54" s="4" t="str" cm="1">
        <f t="array" ref="H54">_xlfn._xlws.FILTER(AnalysisGroupings!$G$2:$G$24,AnalysisGroupings!$F$2:$F$24=AnalysisResults!G54,"")</f>
        <v>Placebo</v>
      </c>
      <c r="I54" t="s">
        <v>168</v>
      </c>
      <c r="J54" s="4" t="str" cm="1">
        <f t="array" ref="J54">_xlfn._xlws.FILTER(AnalysisGroupings!$G$2:$G$24,AnalysisGroupings!$F$2:$F$24=AnalysisResults!I54,"")</f>
        <v>Not Hispanic or Latino</v>
      </c>
      <c r="L54" s="4" t="str" cm="1">
        <f t="array" ref="L54">_xlfn._xlws.FILTER(AnalysisGroupings!$G$2:$G$24,AnalysisGroupings!$F$2:$F$24=AnalysisResults!K54,"")</f>
        <v/>
      </c>
      <c r="M54">
        <v>1</v>
      </c>
      <c r="N54" t="s">
        <v>141</v>
      </c>
    </row>
    <row r="55" spans="1:14" x14ac:dyDescent="0.45">
      <c r="A55" t="s">
        <v>109</v>
      </c>
      <c r="B55" s="4" t="str" cm="1">
        <f t="array" ref="B55">_xlfn._xlws.FILTER(AnalysisSets!B:B,AnalysisSets!A:A=_xlfn._xlws.FILTER(Analyses!D:D,Analyses!A:A=AnalysisResults!A55,""),"")</f>
        <v>Safety Population</v>
      </c>
      <c r="C55" t="s">
        <v>135</v>
      </c>
      <c r="D55" s="4" t="str" cm="1">
        <f t="array" ref="D55">_xlfn.UNIQUE(_xlfn._xlws.FILTER(AnalysisMethods!$C$2:$C$32,AnalysisMethods!$A$2:$A$32=AnalysisResults!C55,""))</f>
        <v>Grouped summary of subjects</v>
      </c>
      <c r="E55" t="s">
        <v>166</v>
      </c>
      <c r="F55" s="4" t="str" cm="1">
        <f t="array" ref="F55">_xlfn._xlws.FILTER(AnalysisMethods!$H$2:$H$32,AnalysisMethods!$E$2:$E$32=AnalysisResults!E55,"")</f>
        <v>n</v>
      </c>
      <c r="G55" t="s">
        <v>40</v>
      </c>
      <c r="H55" s="4" t="str" cm="1">
        <f t="array" ref="H55">_xlfn._xlws.FILTER(AnalysisGroupings!$G$2:$G$24,AnalysisGroupings!$F$2:$F$24=AnalysisResults!G55,"")</f>
        <v>Xanomeline Low Dose</v>
      </c>
      <c r="I55" t="s">
        <v>167</v>
      </c>
      <c r="J55" s="4" t="str" cm="1">
        <f t="array" ref="J55">_xlfn._xlws.FILTER(AnalysisGroupings!$G$2:$G$24,AnalysisGroupings!$F$2:$F$24=AnalysisResults!I55,"")</f>
        <v>Hispanic or Latino</v>
      </c>
      <c r="L55" s="4" t="str" cm="1">
        <f t="array" ref="L55">_xlfn._xlws.FILTER(AnalysisGroupings!$G$2:$G$24,AnalysisGroupings!$F$2:$F$24=AnalysisResults!K55,"")</f>
        <v/>
      </c>
      <c r="M55">
        <v>1</v>
      </c>
      <c r="N55" t="s">
        <v>141</v>
      </c>
    </row>
    <row r="56" spans="1:14" x14ac:dyDescent="0.45">
      <c r="A56" t="s">
        <v>109</v>
      </c>
      <c r="B56" s="4" t="str" cm="1">
        <f t="array" ref="B56">_xlfn._xlws.FILTER(AnalysisSets!B:B,AnalysisSets!A:A=_xlfn._xlws.FILTER(Analyses!D:D,Analyses!A:A=AnalysisResults!A56,""),"")</f>
        <v>Safety Population</v>
      </c>
      <c r="C56" t="s">
        <v>135</v>
      </c>
      <c r="D56" s="4" t="str" cm="1">
        <f t="array" ref="D56">_xlfn.UNIQUE(_xlfn._xlws.FILTER(AnalysisMethods!$C$2:$C$32,AnalysisMethods!$A$2:$A$32=AnalysisResults!C56,""))</f>
        <v>Grouped summary of subjects</v>
      </c>
      <c r="E56" t="s">
        <v>166</v>
      </c>
      <c r="F56" s="4" t="str" cm="1">
        <f t="array" ref="F56">_xlfn._xlws.FILTER(AnalysisMethods!$H$2:$H$32,AnalysisMethods!$E$2:$E$32=AnalysisResults!E56,"")</f>
        <v>n</v>
      </c>
      <c r="G56" t="s">
        <v>40</v>
      </c>
      <c r="H56" s="4" t="str" cm="1">
        <f t="array" ref="H56">_xlfn._xlws.FILTER(AnalysisGroupings!$G$2:$G$24,AnalysisGroupings!$F$2:$F$24=AnalysisResults!G56,"")</f>
        <v>Xanomeline Low Dose</v>
      </c>
      <c r="I56" t="s">
        <v>168</v>
      </c>
      <c r="J56" s="4" t="str" cm="1">
        <f t="array" ref="J56">_xlfn._xlws.FILTER(AnalysisGroupings!$G$2:$G$24,AnalysisGroupings!$F$2:$F$24=AnalysisResults!I56,"")</f>
        <v>Not Hispanic or Latino</v>
      </c>
      <c r="L56" s="4" t="str" cm="1">
        <f t="array" ref="L56">_xlfn._xlws.FILTER(AnalysisGroupings!$G$2:$G$24,AnalysisGroupings!$F$2:$F$24=AnalysisResults!K56,"")</f>
        <v/>
      </c>
      <c r="M56">
        <v>1</v>
      </c>
      <c r="N56" t="s">
        <v>141</v>
      </c>
    </row>
    <row r="57" spans="1:14" x14ac:dyDescent="0.45">
      <c r="A57" t="s">
        <v>109</v>
      </c>
      <c r="B57" s="4" t="str" cm="1">
        <f t="array" ref="B57">_xlfn._xlws.FILTER(AnalysisSets!B:B,AnalysisSets!A:A=_xlfn._xlws.FILTER(Analyses!D:D,Analyses!A:A=AnalysisResults!A57,""),"")</f>
        <v>Safety Population</v>
      </c>
      <c r="C57" t="s">
        <v>135</v>
      </c>
      <c r="D57" s="4" t="str" cm="1">
        <f t="array" ref="D57">_xlfn.UNIQUE(_xlfn._xlws.FILTER(AnalysisMethods!$C$2:$C$32,AnalysisMethods!$A$2:$A$32=AnalysisResults!C57,""))</f>
        <v>Grouped summary of subjects</v>
      </c>
      <c r="E57" t="s">
        <v>166</v>
      </c>
      <c r="F57" s="4" t="str" cm="1">
        <f t="array" ref="F57">_xlfn._xlws.FILTER(AnalysisMethods!$H$2:$H$32,AnalysisMethods!$E$2:$E$32=AnalysisResults!E57,"")</f>
        <v>n</v>
      </c>
      <c r="G57" t="s">
        <v>41</v>
      </c>
      <c r="H57" s="4" t="str" cm="1">
        <f t="array" ref="H57">_xlfn._xlws.FILTER(AnalysisGroupings!$G$2:$G$24,AnalysisGroupings!$F$2:$F$24=AnalysisResults!G57,"")</f>
        <v>Xanomeline High Dose</v>
      </c>
      <c r="I57" t="s">
        <v>167</v>
      </c>
      <c r="J57" s="4" t="str" cm="1">
        <f t="array" ref="J57">_xlfn._xlws.FILTER(AnalysisGroupings!$G$2:$G$24,AnalysisGroupings!$F$2:$F$24=AnalysisResults!I57,"")</f>
        <v>Hispanic or Latino</v>
      </c>
      <c r="L57" s="4" t="str" cm="1">
        <f t="array" ref="L57">_xlfn._xlws.FILTER(AnalysisGroupings!$G$2:$G$24,AnalysisGroupings!$F$2:$F$24=AnalysisResults!K57,"")</f>
        <v/>
      </c>
      <c r="M57">
        <v>1</v>
      </c>
      <c r="N57" t="s">
        <v>141</v>
      </c>
    </row>
    <row r="58" spans="1:14" x14ac:dyDescent="0.45">
      <c r="A58" t="s">
        <v>109</v>
      </c>
      <c r="B58" s="4" t="str" cm="1">
        <f t="array" ref="B58">_xlfn._xlws.FILTER(AnalysisSets!B:B,AnalysisSets!A:A=_xlfn._xlws.FILTER(Analyses!D:D,Analyses!A:A=AnalysisResults!A58,""),"")</f>
        <v>Safety Population</v>
      </c>
      <c r="C58" t="s">
        <v>135</v>
      </c>
      <c r="D58" s="4" t="str" cm="1">
        <f t="array" ref="D58">_xlfn.UNIQUE(_xlfn._xlws.FILTER(AnalysisMethods!$C$2:$C$32,AnalysisMethods!$A$2:$A$32=AnalysisResults!C58,""))</f>
        <v>Grouped summary of subjects</v>
      </c>
      <c r="E58" t="s">
        <v>166</v>
      </c>
      <c r="F58" s="4" t="str" cm="1">
        <f t="array" ref="F58">_xlfn._xlws.FILTER(AnalysisMethods!$H$2:$H$32,AnalysisMethods!$E$2:$E$32=AnalysisResults!E58,"")</f>
        <v>n</v>
      </c>
      <c r="G58" t="s">
        <v>41</v>
      </c>
      <c r="H58" s="4" t="str" cm="1">
        <f t="array" ref="H58">_xlfn._xlws.FILTER(AnalysisGroupings!$G$2:$G$24,AnalysisGroupings!$F$2:$F$24=AnalysisResults!G58,"")</f>
        <v>Xanomeline High Dose</v>
      </c>
      <c r="I58" t="s">
        <v>168</v>
      </c>
      <c r="J58" s="4" t="str" cm="1">
        <f t="array" ref="J58">_xlfn._xlws.FILTER(AnalysisGroupings!$G$2:$G$24,AnalysisGroupings!$F$2:$F$24=AnalysisResults!I58,"")</f>
        <v>Not Hispanic or Latino</v>
      </c>
      <c r="L58" s="4" t="str" cm="1">
        <f t="array" ref="L58">_xlfn._xlws.FILTER(AnalysisGroupings!$G$2:$G$24,AnalysisGroupings!$F$2:$F$24=AnalysisResults!K58,"")</f>
        <v/>
      </c>
      <c r="M58">
        <v>1</v>
      </c>
      <c r="N58" t="s">
        <v>141</v>
      </c>
    </row>
    <row r="59" spans="1:14" x14ac:dyDescent="0.45">
      <c r="A59" t="s">
        <v>109</v>
      </c>
      <c r="B59" s="4" t="str" cm="1">
        <f t="array" ref="B59">_xlfn._xlws.FILTER(AnalysisSets!B:B,AnalysisSets!A:A=_xlfn._xlws.FILTER(Analyses!D:D,Analyses!A:A=AnalysisResults!A59,""),"")</f>
        <v>Safety Population</v>
      </c>
      <c r="C59" t="s">
        <v>135</v>
      </c>
      <c r="D59" s="4" t="str" cm="1">
        <f t="array" ref="D59">_xlfn.UNIQUE(_xlfn._xlws.FILTER(AnalysisMethods!$C$2:$C$32,AnalysisMethods!$A$2:$A$32=AnalysisResults!C59,""))</f>
        <v>Grouped summary of subjects</v>
      </c>
      <c r="E59" t="s">
        <v>169</v>
      </c>
      <c r="F59" s="4" t="str" cm="1">
        <f t="array" ref="F59">_xlfn._xlws.FILTER(AnalysisMethods!$H$2:$H$32,AnalysisMethods!$E$2:$E$32=AnalysisResults!E59,"")</f>
        <v>%</v>
      </c>
      <c r="G59" t="s">
        <v>36</v>
      </c>
      <c r="H59" s="4" t="str" cm="1">
        <f t="array" ref="H59">_xlfn._xlws.FILTER(AnalysisGroupings!$G$2:$G$24,AnalysisGroupings!$F$2:$F$24=AnalysisResults!G59,"")</f>
        <v>Placebo</v>
      </c>
      <c r="I59" t="s">
        <v>167</v>
      </c>
      <c r="J59" s="4" t="str" cm="1">
        <f t="array" ref="J59">_xlfn._xlws.FILTER(AnalysisGroupings!$G$2:$G$24,AnalysisGroupings!$F$2:$F$24=AnalysisResults!I59,"")</f>
        <v>Hispanic or Latino</v>
      </c>
      <c r="L59" s="4" t="str" cm="1">
        <f t="array" ref="L59">_xlfn._xlws.FILTER(AnalysisGroupings!$G$2:$G$24,AnalysisGroupings!$F$2:$F$24=AnalysisResults!K59,"")</f>
        <v/>
      </c>
      <c r="M59">
        <v>1</v>
      </c>
      <c r="N59" t="s">
        <v>144</v>
      </c>
    </row>
    <row r="60" spans="1:14" x14ac:dyDescent="0.45">
      <c r="A60" t="s">
        <v>109</v>
      </c>
      <c r="B60" s="4" t="str" cm="1">
        <f t="array" ref="B60">_xlfn._xlws.FILTER(AnalysisSets!B:B,AnalysisSets!A:A=_xlfn._xlws.FILTER(Analyses!D:D,Analyses!A:A=AnalysisResults!A60,""),"")</f>
        <v>Safety Population</v>
      </c>
      <c r="C60" t="s">
        <v>135</v>
      </c>
      <c r="D60" s="4" t="str" cm="1">
        <f t="array" ref="D60">_xlfn.UNIQUE(_xlfn._xlws.FILTER(AnalysisMethods!$C$2:$C$32,AnalysisMethods!$A$2:$A$32=AnalysisResults!C60,""))</f>
        <v>Grouped summary of subjects</v>
      </c>
      <c r="E60" t="s">
        <v>169</v>
      </c>
      <c r="F60" s="4" t="str" cm="1">
        <f t="array" ref="F60">_xlfn._xlws.FILTER(AnalysisMethods!$H$2:$H$32,AnalysisMethods!$E$2:$E$32=AnalysisResults!E60,"")</f>
        <v>%</v>
      </c>
      <c r="G60" t="s">
        <v>36</v>
      </c>
      <c r="H60" s="4" t="str" cm="1">
        <f t="array" ref="H60">_xlfn._xlws.FILTER(AnalysisGroupings!$G$2:$G$24,AnalysisGroupings!$F$2:$F$24=AnalysisResults!G60,"")</f>
        <v>Placebo</v>
      </c>
      <c r="I60" t="s">
        <v>168</v>
      </c>
      <c r="J60" s="4" t="str" cm="1">
        <f t="array" ref="J60">_xlfn._xlws.FILTER(AnalysisGroupings!$G$2:$G$24,AnalysisGroupings!$F$2:$F$24=AnalysisResults!I60,"")</f>
        <v>Not Hispanic or Latino</v>
      </c>
      <c r="L60" s="4" t="str" cm="1">
        <f t="array" ref="L60">_xlfn._xlws.FILTER(AnalysisGroupings!$G$2:$G$24,AnalysisGroupings!$F$2:$F$24=AnalysisResults!K60,"")</f>
        <v/>
      </c>
      <c r="M60">
        <v>1</v>
      </c>
      <c r="N60" t="s">
        <v>144</v>
      </c>
    </row>
    <row r="61" spans="1:14" x14ac:dyDescent="0.45">
      <c r="A61" t="s">
        <v>109</v>
      </c>
      <c r="B61" s="4" t="str" cm="1">
        <f t="array" ref="B61">_xlfn._xlws.FILTER(AnalysisSets!B:B,AnalysisSets!A:A=_xlfn._xlws.FILTER(Analyses!D:D,Analyses!A:A=AnalysisResults!A61,""),"")</f>
        <v>Safety Population</v>
      </c>
      <c r="C61" t="s">
        <v>135</v>
      </c>
      <c r="D61" s="4" t="str" cm="1">
        <f t="array" ref="D61">_xlfn.UNIQUE(_xlfn._xlws.FILTER(AnalysisMethods!$C$2:$C$32,AnalysisMethods!$A$2:$A$32=AnalysisResults!C61,""))</f>
        <v>Grouped summary of subjects</v>
      </c>
      <c r="E61" t="s">
        <v>169</v>
      </c>
      <c r="F61" s="4" t="str" cm="1">
        <f t="array" ref="F61">_xlfn._xlws.FILTER(AnalysisMethods!$H$2:$H$32,AnalysisMethods!$E$2:$E$32=AnalysisResults!E61,"")</f>
        <v>%</v>
      </c>
      <c r="G61" t="s">
        <v>40</v>
      </c>
      <c r="H61" s="4" t="str" cm="1">
        <f t="array" ref="H61">_xlfn._xlws.FILTER(AnalysisGroupings!$G$2:$G$24,AnalysisGroupings!$F$2:$F$24=AnalysisResults!G61,"")</f>
        <v>Xanomeline Low Dose</v>
      </c>
      <c r="I61" t="s">
        <v>167</v>
      </c>
      <c r="J61" s="4" t="str" cm="1">
        <f t="array" ref="J61">_xlfn._xlws.FILTER(AnalysisGroupings!$G$2:$G$24,AnalysisGroupings!$F$2:$F$24=AnalysisResults!I61,"")</f>
        <v>Hispanic or Latino</v>
      </c>
      <c r="L61" s="4" t="str" cm="1">
        <f t="array" ref="L61">_xlfn._xlws.FILTER(AnalysisGroupings!$G$2:$G$24,AnalysisGroupings!$F$2:$F$24=AnalysisResults!K61,"")</f>
        <v/>
      </c>
      <c r="M61">
        <v>1</v>
      </c>
      <c r="N61" t="s">
        <v>144</v>
      </c>
    </row>
    <row r="62" spans="1:14" x14ac:dyDescent="0.45">
      <c r="A62" t="s">
        <v>109</v>
      </c>
      <c r="B62" s="4" t="str" cm="1">
        <f t="array" ref="B62">_xlfn._xlws.FILTER(AnalysisSets!B:B,AnalysisSets!A:A=_xlfn._xlws.FILTER(Analyses!D:D,Analyses!A:A=AnalysisResults!A62,""),"")</f>
        <v>Safety Population</v>
      </c>
      <c r="C62" t="s">
        <v>135</v>
      </c>
      <c r="D62" s="4" t="str" cm="1">
        <f t="array" ref="D62">_xlfn.UNIQUE(_xlfn._xlws.FILTER(AnalysisMethods!$C$2:$C$32,AnalysisMethods!$A$2:$A$32=AnalysisResults!C62,""))</f>
        <v>Grouped summary of subjects</v>
      </c>
      <c r="E62" t="s">
        <v>169</v>
      </c>
      <c r="F62" s="4" t="str" cm="1">
        <f t="array" ref="F62">_xlfn._xlws.FILTER(AnalysisMethods!$H$2:$H$32,AnalysisMethods!$E$2:$E$32=AnalysisResults!E62,"")</f>
        <v>%</v>
      </c>
      <c r="G62" t="s">
        <v>40</v>
      </c>
      <c r="H62" s="4" t="str" cm="1">
        <f t="array" ref="H62">_xlfn._xlws.FILTER(AnalysisGroupings!$G$2:$G$24,AnalysisGroupings!$F$2:$F$24=AnalysisResults!G62,"")</f>
        <v>Xanomeline Low Dose</v>
      </c>
      <c r="I62" t="s">
        <v>168</v>
      </c>
      <c r="J62" s="4" t="str" cm="1">
        <f t="array" ref="J62">_xlfn._xlws.FILTER(AnalysisGroupings!$G$2:$G$24,AnalysisGroupings!$F$2:$F$24=AnalysisResults!I62,"")</f>
        <v>Not Hispanic or Latino</v>
      </c>
      <c r="L62" s="4" t="str" cm="1">
        <f t="array" ref="L62">_xlfn._xlws.FILTER(AnalysisGroupings!$G$2:$G$24,AnalysisGroupings!$F$2:$F$24=AnalysisResults!K62,"")</f>
        <v/>
      </c>
      <c r="M62">
        <v>1</v>
      </c>
      <c r="N62" t="s">
        <v>144</v>
      </c>
    </row>
    <row r="63" spans="1:14" x14ac:dyDescent="0.45">
      <c r="A63" t="s">
        <v>109</v>
      </c>
      <c r="B63" s="4" t="str" cm="1">
        <f t="array" ref="B63">_xlfn._xlws.FILTER(AnalysisSets!B:B,AnalysisSets!A:A=_xlfn._xlws.FILTER(Analyses!D:D,Analyses!A:A=AnalysisResults!A63,""),"")</f>
        <v>Safety Population</v>
      </c>
      <c r="C63" t="s">
        <v>135</v>
      </c>
      <c r="D63" s="4" t="str" cm="1">
        <f t="array" ref="D63">_xlfn.UNIQUE(_xlfn._xlws.FILTER(AnalysisMethods!$C$2:$C$32,AnalysisMethods!$A$2:$A$32=AnalysisResults!C63,""))</f>
        <v>Grouped summary of subjects</v>
      </c>
      <c r="E63" t="s">
        <v>169</v>
      </c>
      <c r="F63" s="4" t="str" cm="1">
        <f t="array" ref="F63">_xlfn._xlws.FILTER(AnalysisMethods!$H$2:$H$32,AnalysisMethods!$E$2:$E$32=AnalysisResults!E63,"")</f>
        <v>%</v>
      </c>
      <c r="G63" t="s">
        <v>41</v>
      </c>
      <c r="H63" s="4" t="str" cm="1">
        <f t="array" ref="H63">_xlfn._xlws.FILTER(AnalysisGroupings!$G$2:$G$24,AnalysisGroupings!$F$2:$F$24=AnalysisResults!G63,"")</f>
        <v>Xanomeline High Dose</v>
      </c>
      <c r="I63" t="s">
        <v>167</v>
      </c>
      <c r="J63" s="4" t="str" cm="1">
        <f t="array" ref="J63">_xlfn._xlws.FILTER(AnalysisGroupings!$G$2:$G$24,AnalysisGroupings!$F$2:$F$24=AnalysisResults!I63,"")</f>
        <v>Hispanic or Latino</v>
      </c>
      <c r="L63" s="4" t="str" cm="1">
        <f t="array" ref="L63">_xlfn._xlws.FILTER(AnalysisGroupings!$G$2:$G$24,AnalysisGroupings!$F$2:$F$24=AnalysisResults!K63,"")</f>
        <v/>
      </c>
      <c r="M63">
        <v>1</v>
      </c>
      <c r="N63" t="s">
        <v>144</v>
      </c>
    </row>
    <row r="64" spans="1:14" x14ac:dyDescent="0.45">
      <c r="A64" t="s">
        <v>109</v>
      </c>
      <c r="B64" s="4" t="str" cm="1">
        <f t="array" ref="B64">_xlfn._xlws.FILTER(AnalysisSets!B:B,AnalysisSets!A:A=_xlfn._xlws.FILTER(Analyses!D:D,Analyses!A:A=AnalysisResults!A64,""),"")</f>
        <v>Safety Population</v>
      </c>
      <c r="C64" t="s">
        <v>135</v>
      </c>
      <c r="D64" s="4" t="str" cm="1">
        <f t="array" ref="D64">_xlfn.UNIQUE(_xlfn._xlws.FILTER(AnalysisMethods!$C$2:$C$32,AnalysisMethods!$A$2:$A$32=AnalysisResults!C64,""))</f>
        <v>Grouped summary of subjects</v>
      </c>
      <c r="E64" t="s">
        <v>169</v>
      </c>
      <c r="F64" s="4" t="str" cm="1">
        <f t="array" ref="F64">_xlfn._xlws.FILTER(AnalysisMethods!$H$2:$H$32,AnalysisMethods!$E$2:$E$32=AnalysisResults!E64,"")</f>
        <v>%</v>
      </c>
      <c r="G64" t="s">
        <v>41</v>
      </c>
      <c r="H64" s="4" t="str" cm="1">
        <f t="array" ref="H64">_xlfn._xlws.FILTER(AnalysisGroupings!$G$2:$G$24,AnalysisGroupings!$F$2:$F$24=AnalysisResults!G64,"")</f>
        <v>Xanomeline High Dose</v>
      </c>
      <c r="I64" t="s">
        <v>168</v>
      </c>
      <c r="J64" s="4" t="str" cm="1">
        <f t="array" ref="J64">_xlfn._xlws.FILTER(AnalysisGroupings!$G$2:$G$24,AnalysisGroupings!$F$2:$F$24=AnalysisResults!I64,"")</f>
        <v>Not Hispanic or Latino</v>
      </c>
      <c r="L64" s="4" t="str" cm="1">
        <f t="array" ref="L64">_xlfn._xlws.FILTER(AnalysisGroupings!$G$2:$G$24,AnalysisGroupings!$F$2:$F$24=AnalysisResults!K64,"")</f>
        <v/>
      </c>
      <c r="M64">
        <v>1</v>
      </c>
      <c r="N64" t="s">
        <v>144</v>
      </c>
    </row>
    <row r="65" spans="1:14" x14ac:dyDescent="0.45">
      <c r="A65" t="s">
        <v>110</v>
      </c>
      <c r="B65" s="4" t="str" cm="1">
        <f t="array" ref="B65">_xlfn._xlws.FILTER(AnalysisSets!B:B,AnalysisSets!A:A=_xlfn._xlws.FILTER(Analyses!D:D,Analyses!A:A=AnalysisResults!A65,""),"")</f>
        <v>Safety Population</v>
      </c>
      <c r="C65" t="s">
        <v>136</v>
      </c>
      <c r="D65" s="4" t="str" cm="1">
        <f t="array" ref="D65">_xlfn.UNIQUE(_xlfn._xlws.FILTER(AnalysisMethods!$C$2:$C$32,AnalysisMethods!$A$2:$A$32=AnalysisResults!C65,""))</f>
        <v>Grouped summary of subjects</v>
      </c>
      <c r="E65" t="s">
        <v>170</v>
      </c>
      <c r="F65" s="4" t="str" cm="1">
        <f t="array" ref="F65">_xlfn._xlws.FILTER(AnalysisMethods!$H$2:$H$32,AnalysisMethods!$E$2:$E$32=AnalysisResults!E65,"")</f>
        <v>n</v>
      </c>
      <c r="G65" t="s">
        <v>36</v>
      </c>
      <c r="H65" s="4" t="str" cm="1">
        <f t="array" ref="H65">_xlfn._xlws.FILTER(AnalysisGroupings!$G$2:$G$24,AnalysisGroupings!$F$2:$F$24=AnalysisResults!G65,"")</f>
        <v>Placebo</v>
      </c>
      <c r="I65" t="s">
        <v>171</v>
      </c>
      <c r="J65" s="4" t="str" cm="1">
        <f t="array" ref="J65">_xlfn._xlws.FILTER(AnalysisGroupings!$G$2:$G$24,AnalysisGroupings!$F$2:$F$24=AnalysisResults!I65,"")</f>
        <v>American Indian or Alaska Native</v>
      </c>
      <c r="L65" s="4" t="str" cm="1">
        <f t="array" ref="L65">_xlfn._xlws.FILTER(AnalysisGroupings!$G$2:$G$24,AnalysisGroupings!$F$2:$F$24=AnalysisResults!K65,"")</f>
        <v/>
      </c>
      <c r="M65">
        <v>1</v>
      </c>
      <c r="N65" t="s">
        <v>141</v>
      </c>
    </row>
    <row r="66" spans="1:14" x14ac:dyDescent="0.45">
      <c r="A66" t="s">
        <v>110</v>
      </c>
      <c r="B66" s="4" t="str" cm="1">
        <f t="array" ref="B66">_xlfn._xlws.FILTER(AnalysisSets!B:B,AnalysisSets!A:A=_xlfn._xlws.FILTER(Analyses!D:D,Analyses!A:A=AnalysisResults!A66,""),"")</f>
        <v>Safety Population</v>
      </c>
      <c r="C66" t="s">
        <v>136</v>
      </c>
      <c r="D66" s="4" t="str" cm="1">
        <f t="array" ref="D66">_xlfn.UNIQUE(_xlfn._xlws.FILTER(AnalysisMethods!$C$2:$C$32,AnalysisMethods!$A$2:$A$32=AnalysisResults!C66,""))</f>
        <v>Grouped summary of subjects</v>
      </c>
      <c r="E66" t="s">
        <v>170</v>
      </c>
      <c r="F66" s="4" t="str" cm="1">
        <f t="array" ref="F66">_xlfn._xlws.FILTER(AnalysisMethods!$H$2:$H$32,AnalysisMethods!$E$2:$E$32=AnalysisResults!E66,"")</f>
        <v>n</v>
      </c>
      <c r="G66" t="s">
        <v>36</v>
      </c>
      <c r="H66" s="4" t="str" cm="1">
        <f t="array" ref="H66">_xlfn._xlws.FILTER(AnalysisGroupings!$G$2:$G$24,AnalysisGroupings!$F$2:$F$24=AnalysisResults!G66,"")</f>
        <v>Placebo</v>
      </c>
      <c r="I66" t="s">
        <v>172</v>
      </c>
      <c r="J66" s="4" t="str" cm="1">
        <f t="array" ref="J66">_xlfn._xlws.FILTER(AnalysisGroupings!$G$2:$G$24,AnalysisGroupings!$F$2:$F$24=AnalysisResults!I66,"")</f>
        <v>Asian</v>
      </c>
      <c r="L66" s="4" t="str" cm="1">
        <f t="array" ref="L66">_xlfn._xlws.FILTER(AnalysisGroupings!$G$2:$G$24,AnalysisGroupings!$F$2:$F$24=AnalysisResults!K66,"")</f>
        <v/>
      </c>
      <c r="M66">
        <v>1</v>
      </c>
      <c r="N66" t="s">
        <v>141</v>
      </c>
    </row>
    <row r="67" spans="1:14" x14ac:dyDescent="0.45">
      <c r="A67" t="s">
        <v>110</v>
      </c>
      <c r="B67" s="4" t="str" cm="1">
        <f t="array" ref="B67">_xlfn._xlws.FILTER(AnalysisSets!B:B,AnalysisSets!A:A=_xlfn._xlws.FILTER(Analyses!D:D,Analyses!A:A=AnalysisResults!A67,""),"")</f>
        <v>Safety Population</v>
      </c>
      <c r="C67" t="s">
        <v>136</v>
      </c>
      <c r="D67" s="4" t="str" cm="1">
        <f t="array" ref="D67">_xlfn.UNIQUE(_xlfn._xlws.FILTER(AnalysisMethods!$C$2:$C$32,AnalysisMethods!$A$2:$A$32=AnalysisResults!C67,""))</f>
        <v>Grouped summary of subjects</v>
      </c>
      <c r="E67" t="s">
        <v>170</v>
      </c>
      <c r="F67" s="4" t="str" cm="1">
        <f t="array" ref="F67">_xlfn._xlws.FILTER(AnalysisMethods!$H$2:$H$32,AnalysisMethods!$E$2:$E$32=AnalysisResults!E67,"")</f>
        <v>n</v>
      </c>
      <c r="G67" t="s">
        <v>36</v>
      </c>
      <c r="H67" s="4" t="str" cm="1">
        <f t="array" ref="H67">_xlfn._xlws.FILTER(AnalysisGroupings!$G$2:$G$24,AnalysisGroupings!$F$2:$F$24=AnalysisResults!G67,"")</f>
        <v>Placebo</v>
      </c>
      <c r="I67" t="s">
        <v>173</v>
      </c>
      <c r="J67" s="4" t="str" cm="1">
        <f t="array" ref="J67">_xlfn._xlws.FILTER(AnalysisGroupings!$G$2:$G$24,AnalysisGroupings!$F$2:$F$24=AnalysisResults!I67,"")</f>
        <v>Black or African American</v>
      </c>
      <c r="L67" s="4" t="str" cm="1">
        <f t="array" ref="L67">_xlfn._xlws.FILTER(AnalysisGroupings!$G$2:$G$24,AnalysisGroupings!$F$2:$F$24=AnalysisResults!K67,"")</f>
        <v/>
      </c>
      <c r="M67">
        <v>1</v>
      </c>
      <c r="N67" t="s">
        <v>141</v>
      </c>
    </row>
    <row r="68" spans="1:14" x14ac:dyDescent="0.45">
      <c r="A68" t="s">
        <v>110</v>
      </c>
      <c r="B68" s="4" t="str" cm="1">
        <f t="array" ref="B68">_xlfn._xlws.FILTER(AnalysisSets!B:B,AnalysisSets!A:A=_xlfn._xlws.FILTER(Analyses!D:D,Analyses!A:A=AnalysisResults!A68,""),"")</f>
        <v>Safety Population</v>
      </c>
      <c r="C68" t="s">
        <v>136</v>
      </c>
      <c r="D68" s="4" t="str" cm="1">
        <f t="array" ref="D68">_xlfn.UNIQUE(_xlfn._xlws.FILTER(AnalysisMethods!$C$2:$C$32,AnalysisMethods!$A$2:$A$32=AnalysisResults!C68,""))</f>
        <v>Grouped summary of subjects</v>
      </c>
      <c r="E68" t="s">
        <v>170</v>
      </c>
      <c r="F68" s="4" t="str" cm="1">
        <f t="array" ref="F68">_xlfn._xlws.FILTER(AnalysisMethods!$H$2:$H$32,AnalysisMethods!$E$2:$E$32=AnalysisResults!E68,"")</f>
        <v>n</v>
      </c>
      <c r="G68" t="s">
        <v>36</v>
      </c>
      <c r="H68" s="4" t="str" cm="1">
        <f t="array" ref="H68">_xlfn._xlws.FILTER(AnalysisGroupings!$G$2:$G$24,AnalysisGroupings!$F$2:$F$24=AnalysisResults!G68,"")</f>
        <v>Placebo</v>
      </c>
      <c r="I68" t="s">
        <v>174</v>
      </c>
      <c r="J68" s="4" t="str" cm="1">
        <f t="array" ref="J68">_xlfn._xlws.FILTER(AnalysisGroupings!$G$2:$G$24,AnalysisGroupings!$F$2:$F$24=AnalysisResults!I68,"")</f>
        <v>Native Hawaiian or Other Pacific Islander</v>
      </c>
      <c r="L68" s="4" t="str" cm="1">
        <f t="array" ref="L68">_xlfn._xlws.FILTER(AnalysisGroupings!$G$2:$G$24,AnalysisGroupings!$F$2:$F$24=AnalysisResults!K68,"")</f>
        <v/>
      </c>
      <c r="M68">
        <v>1</v>
      </c>
      <c r="N68" t="s">
        <v>141</v>
      </c>
    </row>
    <row r="69" spans="1:14" x14ac:dyDescent="0.45">
      <c r="A69" t="s">
        <v>110</v>
      </c>
      <c r="B69" s="4" t="str" cm="1">
        <f t="array" ref="B69">_xlfn._xlws.FILTER(AnalysisSets!B:B,AnalysisSets!A:A=_xlfn._xlws.FILTER(Analyses!D:D,Analyses!A:A=AnalysisResults!A69,""),"")</f>
        <v>Safety Population</v>
      </c>
      <c r="C69" t="s">
        <v>136</v>
      </c>
      <c r="D69" s="4" t="str" cm="1">
        <f t="array" ref="D69">_xlfn.UNIQUE(_xlfn._xlws.FILTER(AnalysisMethods!$C$2:$C$32,AnalysisMethods!$A$2:$A$32=AnalysisResults!C69,""))</f>
        <v>Grouped summary of subjects</v>
      </c>
      <c r="E69" t="s">
        <v>170</v>
      </c>
      <c r="F69" s="4" t="str" cm="1">
        <f t="array" ref="F69">_xlfn._xlws.FILTER(AnalysisMethods!$H$2:$H$32,AnalysisMethods!$E$2:$E$32=AnalysisResults!E69,"")</f>
        <v>n</v>
      </c>
      <c r="G69" t="s">
        <v>36</v>
      </c>
      <c r="H69" s="4" t="str" cm="1">
        <f t="array" ref="H69">_xlfn._xlws.FILTER(AnalysisGroupings!$G$2:$G$24,AnalysisGroupings!$F$2:$F$24=AnalysisResults!G69,"")</f>
        <v>Placebo</v>
      </c>
      <c r="I69" t="s">
        <v>175</v>
      </c>
      <c r="J69" s="4" t="str" cm="1">
        <f t="array" ref="J69">_xlfn._xlws.FILTER(AnalysisGroupings!$G$2:$G$24,AnalysisGroupings!$F$2:$F$24=AnalysisResults!I69,"")</f>
        <v>White</v>
      </c>
      <c r="L69" s="4" t="str" cm="1">
        <f t="array" ref="L69">_xlfn._xlws.FILTER(AnalysisGroupings!$G$2:$G$24,AnalysisGroupings!$F$2:$F$24=AnalysisResults!K69,"")</f>
        <v/>
      </c>
      <c r="M69">
        <v>1</v>
      </c>
      <c r="N69" t="s">
        <v>141</v>
      </c>
    </row>
    <row r="70" spans="1:14" x14ac:dyDescent="0.45">
      <c r="A70" t="s">
        <v>110</v>
      </c>
      <c r="B70" s="4" t="str" cm="1">
        <f t="array" ref="B70">_xlfn._xlws.FILTER(AnalysisSets!B:B,AnalysisSets!A:A=_xlfn._xlws.FILTER(Analyses!D:D,Analyses!A:A=AnalysisResults!A70,""),"")</f>
        <v>Safety Population</v>
      </c>
      <c r="C70" t="s">
        <v>136</v>
      </c>
      <c r="D70" s="4" t="str" cm="1">
        <f t="array" ref="D70">_xlfn.UNIQUE(_xlfn._xlws.FILTER(AnalysisMethods!$C$2:$C$32,AnalysisMethods!$A$2:$A$32=AnalysisResults!C70,""))</f>
        <v>Grouped summary of subjects</v>
      </c>
      <c r="E70" t="s">
        <v>170</v>
      </c>
      <c r="F70" s="4" t="str" cm="1">
        <f t="array" ref="F70">_xlfn._xlws.FILTER(AnalysisMethods!$H$2:$H$32,AnalysisMethods!$E$2:$E$32=AnalysisResults!E70,"")</f>
        <v>n</v>
      </c>
      <c r="G70" t="s">
        <v>36</v>
      </c>
      <c r="H70" s="4" t="str" cm="1">
        <f t="array" ref="H70">_xlfn._xlws.FILTER(AnalysisGroupings!$G$2:$G$24,AnalysisGroupings!$F$2:$F$24=AnalysisResults!G70,"")</f>
        <v>Placebo</v>
      </c>
      <c r="I70" t="s">
        <v>176</v>
      </c>
      <c r="J70" s="4" t="str" cm="1">
        <f t="array" ref="J70">_xlfn._xlws.FILTER(AnalysisGroupings!$G$2:$G$24,AnalysisGroupings!$F$2:$F$24=AnalysisResults!I70,"")</f>
        <v>Multiple</v>
      </c>
      <c r="L70" s="4" t="str" cm="1">
        <f t="array" ref="L70">_xlfn._xlws.FILTER(AnalysisGroupings!$G$2:$G$24,AnalysisGroupings!$F$2:$F$24=AnalysisResults!K70,"")</f>
        <v/>
      </c>
      <c r="M70">
        <v>1</v>
      </c>
      <c r="N70" t="s">
        <v>141</v>
      </c>
    </row>
    <row r="71" spans="1:14" x14ac:dyDescent="0.45">
      <c r="A71" t="s">
        <v>110</v>
      </c>
      <c r="B71" s="4" t="str" cm="1">
        <f t="array" ref="B71">_xlfn._xlws.FILTER(AnalysisSets!B:B,AnalysisSets!A:A=_xlfn._xlws.FILTER(Analyses!D:D,Analyses!A:A=AnalysisResults!A71,""),"")</f>
        <v>Safety Population</v>
      </c>
      <c r="C71" t="s">
        <v>136</v>
      </c>
      <c r="D71" s="4" t="str" cm="1">
        <f t="array" ref="D71">_xlfn.UNIQUE(_xlfn._xlws.FILTER(AnalysisMethods!$C$2:$C$32,AnalysisMethods!$A$2:$A$32=AnalysisResults!C71,""))</f>
        <v>Grouped summary of subjects</v>
      </c>
      <c r="E71" t="s">
        <v>170</v>
      </c>
      <c r="F71" s="4" t="str" cm="1">
        <f t="array" ref="F71">_xlfn._xlws.FILTER(AnalysisMethods!$H$2:$H$32,AnalysisMethods!$E$2:$E$32=AnalysisResults!E71,"")</f>
        <v>n</v>
      </c>
      <c r="G71" t="s">
        <v>36</v>
      </c>
      <c r="H71" s="4" t="str" cm="1">
        <f t="array" ref="H71">_xlfn._xlws.FILTER(AnalysisGroupings!$G$2:$G$24,AnalysisGroupings!$F$2:$F$24=AnalysisResults!G71,"")</f>
        <v>Placebo</v>
      </c>
      <c r="I71" t="s">
        <v>177</v>
      </c>
      <c r="J71" s="4" t="str" cm="1">
        <f t="array" ref="J71">_xlfn._xlws.FILTER(AnalysisGroupings!$G$2:$G$24,AnalysisGroupings!$F$2:$F$24=AnalysisResults!I71,"")</f>
        <v>Not Reported</v>
      </c>
      <c r="L71" s="4" t="str" cm="1">
        <f t="array" ref="L71">_xlfn._xlws.FILTER(AnalysisGroupings!$G$2:$G$24,AnalysisGroupings!$F$2:$F$24=AnalysisResults!K71,"")</f>
        <v/>
      </c>
      <c r="M71">
        <v>1</v>
      </c>
      <c r="N71" t="s">
        <v>141</v>
      </c>
    </row>
    <row r="72" spans="1:14" x14ac:dyDescent="0.45">
      <c r="A72" t="s">
        <v>110</v>
      </c>
      <c r="B72" s="4" t="str" cm="1">
        <f t="array" ref="B72">_xlfn._xlws.FILTER(AnalysisSets!B:B,AnalysisSets!A:A=_xlfn._xlws.FILTER(Analyses!D:D,Analyses!A:A=AnalysisResults!A72,""),"")</f>
        <v>Safety Population</v>
      </c>
      <c r="C72" t="s">
        <v>136</v>
      </c>
      <c r="D72" s="4" t="str" cm="1">
        <f t="array" ref="D72">_xlfn.UNIQUE(_xlfn._xlws.FILTER(AnalysisMethods!$C$2:$C$32,AnalysisMethods!$A$2:$A$32=AnalysisResults!C72,""))</f>
        <v>Grouped summary of subjects</v>
      </c>
      <c r="E72" t="s">
        <v>170</v>
      </c>
      <c r="F72" s="4" t="str" cm="1">
        <f t="array" ref="F72">_xlfn._xlws.FILTER(AnalysisMethods!$H$2:$H$32,AnalysisMethods!$E$2:$E$32=AnalysisResults!E72,"")</f>
        <v>n</v>
      </c>
      <c r="G72" t="s">
        <v>36</v>
      </c>
      <c r="H72" s="4" t="str" cm="1">
        <f t="array" ref="H72">_xlfn._xlws.FILTER(AnalysisGroupings!$G$2:$G$24,AnalysisGroupings!$F$2:$F$24=AnalysisResults!G72,"")</f>
        <v>Placebo</v>
      </c>
      <c r="I72" t="s">
        <v>178</v>
      </c>
      <c r="J72" s="4" t="str" cm="1">
        <f t="array" ref="J72">_xlfn._xlws.FILTER(AnalysisGroupings!$G$2:$G$24,AnalysisGroupings!$F$2:$F$24=AnalysisResults!I72,"")</f>
        <v>Unknown</v>
      </c>
      <c r="L72" s="4" t="str" cm="1">
        <f t="array" ref="L72">_xlfn._xlws.FILTER(AnalysisGroupings!$G$2:$G$24,AnalysisGroupings!$F$2:$F$24=AnalysisResults!K72,"")</f>
        <v/>
      </c>
      <c r="M72">
        <v>1</v>
      </c>
      <c r="N72" t="s">
        <v>141</v>
      </c>
    </row>
    <row r="73" spans="1:14" x14ac:dyDescent="0.45">
      <c r="A73" t="s">
        <v>110</v>
      </c>
      <c r="B73" s="4" t="str" cm="1">
        <f t="array" ref="B73">_xlfn._xlws.FILTER(AnalysisSets!B:B,AnalysisSets!A:A=_xlfn._xlws.FILTER(Analyses!D:D,Analyses!A:A=AnalysisResults!A73,""),"")</f>
        <v>Safety Population</v>
      </c>
      <c r="C73" t="s">
        <v>136</v>
      </c>
      <c r="D73" s="4" t="str" cm="1">
        <f t="array" ref="D73">_xlfn.UNIQUE(_xlfn._xlws.FILTER(AnalysisMethods!$C$2:$C$32,AnalysisMethods!$A$2:$A$32=AnalysisResults!C73,""))</f>
        <v>Grouped summary of subjects</v>
      </c>
      <c r="E73" t="s">
        <v>170</v>
      </c>
      <c r="F73" s="4" t="str" cm="1">
        <f t="array" ref="F73">_xlfn._xlws.FILTER(AnalysisMethods!$H$2:$H$32,AnalysisMethods!$E$2:$E$32=AnalysisResults!E73,"")</f>
        <v>n</v>
      </c>
      <c r="G73" t="s">
        <v>36</v>
      </c>
      <c r="H73" s="4" t="str" cm="1">
        <f t="array" ref="H73">_xlfn._xlws.FILTER(AnalysisGroupings!$G$2:$G$24,AnalysisGroupings!$F$2:$F$24=AnalysisResults!G73,"")</f>
        <v>Placebo</v>
      </c>
      <c r="I73" t="s">
        <v>179</v>
      </c>
      <c r="J73" s="4" t="str" cm="1">
        <f t="array" ref="J73">_xlfn._xlws.FILTER(AnalysisGroupings!$G$2:$G$24,AnalysisGroupings!$F$2:$F$24=AnalysisResults!I73,"")</f>
        <v>Other</v>
      </c>
      <c r="L73" s="4" t="str" cm="1">
        <f t="array" ref="L73">_xlfn._xlws.FILTER(AnalysisGroupings!$G$2:$G$24,AnalysisGroupings!$F$2:$F$24=AnalysisResults!K73,"")</f>
        <v/>
      </c>
      <c r="M73">
        <v>1</v>
      </c>
      <c r="N73" t="s">
        <v>141</v>
      </c>
    </row>
    <row r="74" spans="1:14" x14ac:dyDescent="0.45">
      <c r="A74" t="s">
        <v>110</v>
      </c>
      <c r="B74" s="4" t="str" cm="1">
        <f t="array" ref="B74">_xlfn._xlws.FILTER(AnalysisSets!B:B,AnalysisSets!A:A=_xlfn._xlws.FILTER(Analyses!D:D,Analyses!A:A=AnalysisResults!A74,""),"")</f>
        <v>Safety Population</v>
      </c>
      <c r="C74" t="s">
        <v>136</v>
      </c>
      <c r="D74" s="4" t="str" cm="1">
        <f t="array" ref="D74">_xlfn.UNIQUE(_xlfn._xlws.FILTER(AnalysisMethods!$C$2:$C$32,AnalysisMethods!$A$2:$A$32=AnalysisResults!C74,""))</f>
        <v>Grouped summary of subjects</v>
      </c>
      <c r="E74" t="s">
        <v>170</v>
      </c>
      <c r="F74" s="4" t="str" cm="1">
        <f t="array" ref="F74">_xlfn._xlws.FILTER(AnalysisMethods!$H$2:$H$32,AnalysisMethods!$E$2:$E$32=AnalysisResults!E74,"")</f>
        <v>n</v>
      </c>
      <c r="G74" t="s">
        <v>40</v>
      </c>
      <c r="H74" s="4" t="str" cm="1">
        <f t="array" ref="H74">_xlfn._xlws.FILTER(AnalysisGroupings!$G$2:$G$24,AnalysisGroupings!$F$2:$F$24=AnalysisResults!G74,"")</f>
        <v>Xanomeline Low Dose</v>
      </c>
      <c r="I74" t="s">
        <v>171</v>
      </c>
      <c r="J74" s="4" t="str" cm="1">
        <f t="array" ref="J74">_xlfn._xlws.FILTER(AnalysisGroupings!$G$2:$G$24,AnalysisGroupings!$F$2:$F$24=AnalysisResults!I74,"")</f>
        <v>American Indian or Alaska Native</v>
      </c>
      <c r="L74" s="4" t="str" cm="1">
        <f t="array" ref="L74">_xlfn._xlws.FILTER(AnalysisGroupings!$G$2:$G$24,AnalysisGroupings!$F$2:$F$24=AnalysisResults!K74,"")</f>
        <v/>
      </c>
      <c r="M74">
        <v>1</v>
      </c>
      <c r="N74" t="s">
        <v>141</v>
      </c>
    </row>
    <row r="75" spans="1:14" x14ac:dyDescent="0.45">
      <c r="A75" t="s">
        <v>110</v>
      </c>
      <c r="B75" s="4" t="str" cm="1">
        <f t="array" ref="B75">_xlfn._xlws.FILTER(AnalysisSets!B:B,AnalysisSets!A:A=_xlfn._xlws.FILTER(Analyses!D:D,Analyses!A:A=AnalysisResults!A75,""),"")</f>
        <v>Safety Population</v>
      </c>
      <c r="C75" t="s">
        <v>136</v>
      </c>
      <c r="D75" s="4" t="str" cm="1">
        <f t="array" ref="D75">_xlfn.UNIQUE(_xlfn._xlws.FILTER(AnalysisMethods!$C$2:$C$32,AnalysisMethods!$A$2:$A$32=AnalysisResults!C75,""))</f>
        <v>Grouped summary of subjects</v>
      </c>
      <c r="E75" t="s">
        <v>170</v>
      </c>
      <c r="F75" s="4" t="str" cm="1">
        <f t="array" ref="F75">_xlfn._xlws.FILTER(AnalysisMethods!$H$2:$H$32,AnalysisMethods!$E$2:$E$32=AnalysisResults!E75,"")</f>
        <v>n</v>
      </c>
      <c r="G75" t="s">
        <v>40</v>
      </c>
      <c r="H75" s="4" t="str" cm="1">
        <f t="array" ref="H75">_xlfn._xlws.FILTER(AnalysisGroupings!$G$2:$G$24,AnalysisGroupings!$F$2:$F$24=AnalysisResults!G75,"")</f>
        <v>Xanomeline Low Dose</v>
      </c>
      <c r="I75" t="s">
        <v>172</v>
      </c>
      <c r="J75" s="4" t="str" cm="1">
        <f t="array" ref="J75">_xlfn._xlws.FILTER(AnalysisGroupings!$G$2:$G$24,AnalysisGroupings!$F$2:$F$24=AnalysisResults!I75,"")</f>
        <v>Asian</v>
      </c>
      <c r="L75" s="4" t="str" cm="1">
        <f t="array" ref="L75">_xlfn._xlws.FILTER(AnalysisGroupings!$G$2:$G$24,AnalysisGroupings!$F$2:$F$24=AnalysisResults!K75,"")</f>
        <v/>
      </c>
      <c r="M75">
        <v>1</v>
      </c>
      <c r="N75" t="s">
        <v>141</v>
      </c>
    </row>
    <row r="76" spans="1:14" x14ac:dyDescent="0.45">
      <c r="A76" t="s">
        <v>110</v>
      </c>
      <c r="B76" s="4" t="str" cm="1">
        <f t="array" ref="B76">_xlfn._xlws.FILTER(AnalysisSets!B:B,AnalysisSets!A:A=_xlfn._xlws.FILTER(Analyses!D:D,Analyses!A:A=AnalysisResults!A76,""),"")</f>
        <v>Safety Population</v>
      </c>
      <c r="C76" t="s">
        <v>136</v>
      </c>
      <c r="D76" s="4" t="str" cm="1">
        <f t="array" ref="D76">_xlfn.UNIQUE(_xlfn._xlws.FILTER(AnalysisMethods!$C$2:$C$32,AnalysisMethods!$A$2:$A$32=AnalysisResults!C76,""))</f>
        <v>Grouped summary of subjects</v>
      </c>
      <c r="E76" t="s">
        <v>170</v>
      </c>
      <c r="F76" s="4" t="str" cm="1">
        <f t="array" ref="F76">_xlfn._xlws.FILTER(AnalysisMethods!$H$2:$H$32,AnalysisMethods!$E$2:$E$32=AnalysisResults!E76,"")</f>
        <v>n</v>
      </c>
      <c r="G76" t="s">
        <v>40</v>
      </c>
      <c r="H76" s="4" t="str" cm="1">
        <f t="array" ref="H76">_xlfn._xlws.FILTER(AnalysisGroupings!$G$2:$G$24,AnalysisGroupings!$F$2:$F$24=AnalysisResults!G76,"")</f>
        <v>Xanomeline Low Dose</v>
      </c>
      <c r="I76" t="s">
        <v>173</v>
      </c>
      <c r="J76" s="4" t="str" cm="1">
        <f t="array" ref="J76">_xlfn._xlws.FILTER(AnalysisGroupings!$G$2:$G$24,AnalysisGroupings!$F$2:$F$24=AnalysisResults!I76,"")</f>
        <v>Black or African American</v>
      </c>
      <c r="L76" s="4" t="str" cm="1">
        <f t="array" ref="L76">_xlfn._xlws.FILTER(AnalysisGroupings!$G$2:$G$24,AnalysisGroupings!$F$2:$F$24=AnalysisResults!K76,"")</f>
        <v/>
      </c>
      <c r="M76">
        <v>1</v>
      </c>
      <c r="N76" t="s">
        <v>141</v>
      </c>
    </row>
    <row r="77" spans="1:14" x14ac:dyDescent="0.45">
      <c r="A77" t="s">
        <v>110</v>
      </c>
      <c r="B77" s="4" t="str" cm="1">
        <f t="array" ref="B77">_xlfn._xlws.FILTER(AnalysisSets!B:B,AnalysisSets!A:A=_xlfn._xlws.FILTER(Analyses!D:D,Analyses!A:A=AnalysisResults!A77,""),"")</f>
        <v>Safety Population</v>
      </c>
      <c r="C77" t="s">
        <v>136</v>
      </c>
      <c r="D77" s="4" t="str" cm="1">
        <f t="array" ref="D77">_xlfn.UNIQUE(_xlfn._xlws.FILTER(AnalysisMethods!$C$2:$C$32,AnalysisMethods!$A$2:$A$32=AnalysisResults!C77,""))</f>
        <v>Grouped summary of subjects</v>
      </c>
      <c r="E77" t="s">
        <v>170</v>
      </c>
      <c r="F77" s="4" t="str" cm="1">
        <f t="array" ref="F77">_xlfn._xlws.FILTER(AnalysisMethods!$H$2:$H$32,AnalysisMethods!$E$2:$E$32=AnalysisResults!E77,"")</f>
        <v>n</v>
      </c>
      <c r="G77" t="s">
        <v>40</v>
      </c>
      <c r="H77" s="4" t="str" cm="1">
        <f t="array" ref="H77">_xlfn._xlws.FILTER(AnalysisGroupings!$G$2:$G$24,AnalysisGroupings!$F$2:$F$24=AnalysisResults!G77,"")</f>
        <v>Xanomeline Low Dose</v>
      </c>
      <c r="I77" t="s">
        <v>174</v>
      </c>
      <c r="J77" s="4" t="str" cm="1">
        <f t="array" ref="J77">_xlfn._xlws.FILTER(AnalysisGroupings!$G$2:$G$24,AnalysisGroupings!$F$2:$F$24=AnalysisResults!I77,"")</f>
        <v>Native Hawaiian or Other Pacific Islander</v>
      </c>
      <c r="L77" s="4" t="str" cm="1">
        <f t="array" ref="L77">_xlfn._xlws.FILTER(AnalysisGroupings!$G$2:$G$24,AnalysisGroupings!$F$2:$F$24=AnalysisResults!K77,"")</f>
        <v/>
      </c>
      <c r="M77">
        <v>1</v>
      </c>
      <c r="N77" t="s">
        <v>141</v>
      </c>
    </row>
    <row r="78" spans="1:14" x14ac:dyDescent="0.45">
      <c r="A78" t="s">
        <v>110</v>
      </c>
      <c r="B78" s="4" t="str" cm="1">
        <f t="array" ref="B78">_xlfn._xlws.FILTER(AnalysisSets!B:B,AnalysisSets!A:A=_xlfn._xlws.FILTER(Analyses!D:D,Analyses!A:A=AnalysisResults!A78,""),"")</f>
        <v>Safety Population</v>
      </c>
      <c r="C78" t="s">
        <v>136</v>
      </c>
      <c r="D78" s="4" t="str" cm="1">
        <f t="array" ref="D78">_xlfn.UNIQUE(_xlfn._xlws.FILTER(AnalysisMethods!$C$2:$C$32,AnalysisMethods!$A$2:$A$32=AnalysisResults!C78,""))</f>
        <v>Grouped summary of subjects</v>
      </c>
      <c r="E78" t="s">
        <v>170</v>
      </c>
      <c r="F78" s="4" t="str" cm="1">
        <f t="array" ref="F78">_xlfn._xlws.FILTER(AnalysisMethods!$H$2:$H$32,AnalysisMethods!$E$2:$E$32=AnalysisResults!E78,"")</f>
        <v>n</v>
      </c>
      <c r="G78" t="s">
        <v>40</v>
      </c>
      <c r="H78" s="4" t="str" cm="1">
        <f t="array" ref="H78">_xlfn._xlws.FILTER(AnalysisGroupings!$G$2:$G$24,AnalysisGroupings!$F$2:$F$24=AnalysisResults!G78,"")</f>
        <v>Xanomeline Low Dose</v>
      </c>
      <c r="I78" t="s">
        <v>175</v>
      </c>
      <c r="J78" s="4" t="str" cm="1">
        <f t="array" ref="J78">_xlfn._xlws.FILTER(AnalysisGroupings!$G$2:$G$24,AnalysisGroupings!$F$2:$F$24=AnalysisResults!I78,"")</f>
        <v>White</v>
      </c>
      <c r="L78" s="4" t="str" cm="1">
        <f t="array" ref="L78">_xlfn._xlws.FILTER(AnalysisGroupings!$G$2:$G$24,AnalysisGroupings!$F$2:$F$24=AnalysisResults!K78,"")</f>
        <v/>
      </c>
      <c r="M78">
        <v>1</v>
      </c>
      <c r="N78" t="s">
        <v>141</v>
      </c>
    </row>
    <row r="79" spans="1:14" x14ac:dyDescent="0.45">
      <c r="A79" t="s">
        <v>110</v>
      </c>
      <c r="B79" s="4" t="str" cm="1">
        <f t="array" ref="B79">_xlfn._xlws.FILTER(AnalysisSets!B:B,AnalysisSets!A:A=_xlfn._xlws.FILTER(Analyses!D:D,Analyses!A:A=AnalysisResults!A79,""),"")</f>
        <v>Safety Population</v>
      </c>
      <c r="C79" t="s">
        <v>136</v>
      </c>
      <c r="D79" s="4" t="str" cm="1">
        <f t="array" ref="D79">_xlfn.UNIQUE(_xlfn._xlws.FILTER(AnalysisMethods!$C$2:$C$32,AnalysisMethods!$A$2:$A$32=AnalysisResults!C79,""))</f>
        <v>Grouped summary of subjects</v>
      </c>
      <c r="E79" t="s">
        <v>170</v>
      </c>
      <c r="F79" s="4" t="str" cm="1">
        <f t="array" ref="F79">_xlfn._xlws.FILTER(AnalysisMethods!$H$2:$H$32,AnalysisMethods!$E$2:$E$32=AnalysisResults!E79,"")</f>
        <v>n</v>
      </c>
      <c r="G79" t="s">
        <v>40</v>
      </c>
      <c r="H79" s="4" t="str" cm="1">
        <f t="array" ref="H79">_xlfn._xlws.FILTER(AnalysisGroupings!$G$2:$G$24,AnalysisGroupings!$F$2:$F$24=AnalysisResults!G79,"")</f>
        <v>Xanomeline Low Dose</v>
      </c>
      <c r="I79" t="s">
        <v>176</v>
      </c>
      <c r="J79" s="4" t="str" cm="1">
        <f t="array" ref="J79">_xlfn._xlws.FILTER(AnalysisGroupings!$G$2:$G$24,AnalysisGroupings!$F$2:$F$24=AnalysisResults!I79,"")</f>
        <v>Multiple</v>
      </c>
      <c r="L79" s="4" t="str" cm="1">
        <f t="array" ref="L79">_xlfn._xlws.FILTER(AnalysisGroupings!$G$2:$G$24,AnalysisGroupings!$F$2:$F$24=AnalysisResults!K79,"")</f>
        <v/>
      </c>
      <c r="M79">
        <v>1</v>
      </c>
      <c r="N79" t="s">
        <v>141</v>
      </c>
    </row>
    <row r="80" spans="1:14" x14ac:dyDescent="0.45">
      <c r="A80" t="s">
        <v>110</v>
      </c>
      <c r="B80" s="4" t="str" cm="1">
        <f t="array" ref="B80">_xlfn._xlws.FILTER(AnalysisSets!B:B,AnalysisSets!A:A=_xlfn._xlws.FILTER(Analyses!D:D,Analyses!A:A=AnalysisResults!A80,""),"")</f>
        <v>Safety Population</v>
      </c>
      <c r="C80" t="s">
        <v>136</v>
      </c>
      <c r="D80" s="4" t="str" cm="1">
        <f t="array" ref="D80">_xlfn.UNIQUE(_xlfn._xlws.FILTER(AnalysisMethods!$C$2:$C$32,AnalysisMethods!$A$2:$A$32=AnalysisResults!C80,""))</f>
        <v>Grouped summary of subjects</v>
      </c>
      <c r="E80" t="s">
        <v>170</v>
      </c>
      <c r="F80" s="4" t="str" cm="1">
        <f t="array" ref="F80">_xlfn._xlws.FILTER(AnalysisMethods!$H$2:$H$32,AnalysisMethods!$E$2:$E$32=AnalysisResults!E80,"")</f>
        <v>n</v>
      </c>
      <c r="G80" t="s">
        <v>40</v>
      </c>
      <c r="H80" s="4" t="str" cm="1">
        <f t="array" ref="H80">_xlfn._xlws.FILTER(AnalysisGroupings!$G$2:$G$24,AnalysisGroupings!$F$2:$F$24=AnalysisResults!G80,"")</f>
        <v>Xanomeline Low Dose</v>
      </c>
      <c r="I80" t="s">
        <v>177</v>
      </c>
      <c r="J80" s="4" t="str" cm="1">
        <f t="array" ref="J80">_xlfn._xlws.FILTER(AnalysisGroupings!$G$2:$G$24,AnalysisGroupings!$F$2:$F$24=AnalysisResults!I80,"")</f>
        <v>Not Reported</v>
      </c>
      <c r="L80" s="4" t="str" cm="1">
        <f t="array" ref="L80">_xlfn._xlws.FILTER(AnalysisGroupings!$G$2:$G$24,AnalysisGroupings!$F$2:$F$24=AnalysisResults!K80,"")</f>
        <v/>
      </c>
      <c r="M80">
        <v>1</v>
      </c>
      <c r="N80" t="s">
        <v>141</v>
      </c>
    </row>
    <row r="81" spans="1:14" x14ac:dyDescent="0.45">
      <c r="A81" t="s">
        <v>110</v>
      </c>
      <c r="B81" s="4" t="str" cm="1">
        <f t="array" ref="B81">_xlfn._xlws.FILTER(AnalysisSets!B:B,AnalysisSets!A:A=_xlfn._xlws.FILTER(Analyses!D:D,Analyses!A:A=AnalysisResults!A81,""),"")</f>
        <v>Safety Population</v>
      </c>
      <c r="C81" t="s">
        <v>136</v>
      </c>
      <c r="D81" s="4" t="str" cm="1">
        <f t="array" ref="D81">_xlfn.UNIQUE(_xlfn._xlws.FILTER(AnalysisMethods!$C$2:$C$32,AnalysisMethods!$A$2:$A$32=AnalysisResults!C81,""))</f>
        <v>Grouped summary of subjects</v>
      </c>
      <c r="E81" t="s">
        <v>170</v>
      </c>
      <c r="F81" s="4" t="str" cm="1">
        <f t="array" ref="F81">_xlfn._xlws.FILTER(AnalysisMethods!$H$2:$H$32,AnalysisMethods!$E$2:$E$32=AnalysisResults!E81,"")</f>
        <v>n</v>
      </c>
      <c r="G81" t="s">
        <v>40</v>
      </c>
      <c r="H81" s="4" t="str" cm="1">
        <f t="array" ref="H81">_xlfn._xlws.FILTER(AnalysisGroupings!$G$2:$G$24,AnalysisGroupings!$F$2:$F$24=AnalysisResults!G81,"")</f>
        <v>Xanomeline Low Dose</v>
      </c>
      <c r="I81" t="s">
        <v>178</v>
      </c>
      <c r="J81" s="4" t="str" cm="1">
        <f t="array" ref="J81">_xlfn._xlws.FILTER(AnalysisGroupings!$G$2:$G$24,AnalysisGroupings!$F$2:$F$24=AnalysisResults!I81,"")</f>
        <v>Unknown</v>
      </c>
      <c r="L81" s="4" t="str" cm="1">
        <f t="array" ref="L81">_xlfn._xlws.FILTER(AnalysisGroupings!$G$2:$G$24,AnalysisGroupings!$F$2:$F$24=AnalysisResults!K81,"")</f>
        <v/>
      </c>
      <c r="M81">
        <v>1</v>
      </c>
      <c r="N81" t="s">
        <v>141</v>
      </c>
    </row>
    <row r="82" spans="1:14" x14ac:dyDescent="0.45">
      <c r="A82" t="s">
        <v>110</v>
      </c>
      <c r="B82" s="4" t="str" cm="1">
        <f t="array" ref="B82">_xlfn._xlws.FILTER(AnalysisSets!B:B,AnalysisSets!A:A=_xlfn._xlws.FILTER(Analyses!D:D,Analyses!A:A=AnalysisResults!A82,""),"")</f>
        <v>Safety Population</v>
      </c>
      <c r="C82" t="s">
        <v>136</v>
      </c>
      <c r="D82" s="4" t="str" cm="1">
        <f t="array" ref="D82">_xlfn.UNIQUE(_xlfn._xlws.FILTER(AnalysisMethods!$C$2:$C$32,AnalysisMethods!$A$2:$A$32=AnalysisResults!C82,""))</f>
        <v>Grouped summary of subjects</v>
      </c>
      <c r="E82" t="s">
        <v>170</v>
      </c>
      <c r="F82" s="4" t="str" cm="1">
        <f t="array" ref="F82">_xlfn._xlws.FILTER(AnalysisMethods!$H$2:$H$32,AnalysisMethods!$E$2:$E$32=AnalysisResults!E82,"")</f>
        <v>n</v>
      </c>
      <c r="G82" t="s">
        <v>40</v>
      </c>
      <c r="H82" s="4" t="str" cm="1">
        <f t="array" ref="H82">_xlfn._xlws.FILTER(AnalysisGroupings!$G$2:$G$24,AnalysisGroupings!$F$2:$F$24=AnalysisResults!G82,"")</f>
        <v>Xanomeline Low Dose</v>
      </c>
      <c r="I82" t="s">
        <v>179</v>
      </c>
      <c r="J82" s="4" t="str" cm="1">
        <f t="array" ref="J82">_xlfn._xlws.FILTER(AnalysisGroupings!$G$2:$G$24,AnalysisGroupings!$F$2:$F$24=AnalysisResults!I82,"")</f>
        <v>Other</v>
      </c>
      <c r="L82" s="4" t="str" cm="1">
        <f t="array" ref="L82">_xlfn._xlws.FILTER(AnalysisGroupings!$G$2:$G$24,AnalysisGroupings!$F$2:$F$24=AnalysisResults!K82,"")</f>
        <v/>
      </c>
      <c r="M82">
        <v>1</v>
      </c>
      <c r="N82" t="s">
        <v>141</v>
      </c>
    </row>
    <row r="83" spans="1:14" x14ac:dyDescent="0.45">
      <c r="A83" t="s">
        <v>110</v>
      </c>
      <c r="B83" s="4" t="str" cm="1">
        <f t="array" ref="B83">_xlfn._xlws.FILTER(AnalysisSets!B:B,AnalysisSets!A:A=_xlfn._xlws.FILTER(Analyses!D:D,Analyses!A:A=AnalysisResults!A83,""),"")</f>
        <v>Safety Population</v>
      </c>
      <c r="C83" t="s">
        <v>136</v>
      </c>
      <c r="D83" s="4" t="str" cm="1">
        <f t="array" ref="D83">_xlfn.UNIQUE(_xlfn._xlws.FILTER(AnalysisMethods!$C$2:$C$32,AnalysisMethods!$A$2:$A$32=AnalysisResults!C83,""))</f>
        <v>Grouped summary of subjects</v>
      </c>
      <c r="E83" t="s">
        <v>170</v>
      </c>
      <c r="F83" s="4" t="str" cm="1">
        <f t="array" ref="F83">_xlfn._xlws.FILTER(AnalysisMethods!$H$2:$H$32,AnalysisMethods!$E$2:$E$32=AnalysisResults!E83,"")</f>
        <v>n</v>
      </c>
      <c r="G83" t="s">
        <v>41</v>
      </c>
      <c r="H83" s="4" t="str" cm="1">
        <f t="array" ref="H83">_xlfn._xlws.FILTER(AnalysisGroupings!$G$2:$G$24,AnalysisGroupings!$F$2:$F$24=AnalysisResults!G83,"")</f>
        <v>Xanomeline High Dose</v>
      </c>
      <c r="I83" t="s">
        <v>171</v>
      </c>
      <c r="J83" s="4" t="str" cm="1">
        <f t="array" ref="J83">_xlfn._xlws.FILTER(AnalysisGroupings!$G$2:$G$24,AnalysisGroupings!$F$2:$F$24=AnalysisResults!I83,"")</f>
        <v>American Indian or Alaska Native</v>
      </c>
      <c r="L83" s="4" t="str" cm="1">
        <f t="array" ref="L83">_xlfn._xlws.FILTER(AnalysisGroupings!$G$2:$G$24,AnalysisGroupings!$F$2:$F$24=AnalysisResults!K83,"")</f>
        <v/>
      </c>
      <c r="M83">
        <v>1</v>
      </c>
      <c r="N83" t="s">
        <v>141</v>
      </c>
    </row>
    <row r="84" spans="1:14" x14ac:dyDescent="0.45">
      <c r="A84" t="s">
        <v>110</v>
      </c>
      <c r="B84" s="4" t="str" cm="1">
        <f t="array" ref="B84">_xlfn._xlws.FILTER(AnalysisSets!B:B,AnalysisSets!A:A=_xlfn._xlws.FILTER(Analyses!D:D,Analyses!A:A=AnalysisResults!A84,""),"")</f>
        <v>Safety Population</v>
      </c>
      <c r="C84" t="s">
        <v>136</v>
      </c>
      <c r="D84" s="4" t="str" cm="1">
        <f t="array" ref="D84">_xlfn.UNIQUE(_xlfn._xlws.FILTER(AnalysisMethods!$C$2:$C$32,AnalysisMethods!$A$2:$A$32=AnalysisResults!C84,""))</f>
        <v>Grouped summary of subjects</v>
      </c>
      <c r="E84" t="s">
        <v>170</v>
      </c>
      <c r="F84" s="4" t="str" cm="1">
        <f t="array" ref="F84">_xlfn._xlws.FILTER(AnalysisMethods!$H$2:$H$32,AnalysisMethods!$E$2:$E$32=AnalysisResults!E84,"")</f>
        <v>n</v>
      </c>
      <c r="G84" t="s">
        <v>41</v>
      </c>
      <c r="H84" s="4" t="str" cm="1">
        <f t="array" ref="H84">_xlfn._xlws.FILTER(AnalysisGroupings!$G$2:$G$24,AnalysisGroupings!$F$2:$F$24=AnalysisResults!G84,"")</f>
        <v>Xanomeline High Dose</v>
      </c>
      <c r="I84" t="s">
        <v>172</v>
      </c>
      <c r="J84" s="4" t="str" cm="1">
        <f t="array" ref="J84">_xlfn._xlws.FILTER(AnalysisGroupings!$G$2:$G$24,AnalysisGroupings!$F$2:$F$24=AnalysisResults!I84,"")</f>
        <v>Asian</v>
      </c>
      <c r="L84" s="4" t="str" cm="1">
        <f t="array" ref="L84">_xlfn._xlws.FILTER(AnalysisGroupings!$G$2:$G$24,AnalysisGroupings!$F$2:$F$24=AnalysisResults!K84,"")</f>
        <v/>
      </c>
      <c r="M84">
        <v>1</v>
      </c>
      <c r="N84" t="s">
        <v>141</v>
      </c>
    </row>
    <row r="85" spans="1:14" x14ac:dyDescent="0.45">
      <c r="A85" t="s">
        <v>110</v>
      </c>
      <c r="B85" s="4" t="str" cm="1">
        <f t="array" ref="B85">_xlfn._xlws.FILTER(AnalysisSets!B:B,AnalysisSets!A:A=_xlfn._xlws.FILTER(Analyses!D:D,Analyses!A:A=AnalysisResults!A85,""),"")</f>
        <v>Safety Population</v>
      </c>
      <c r="C85" t="s">
        <v>136</v>
      </c>
      <c r="D85" s="4" t="str" cm="1">
        <f t="array" ref="D85">_xlfn.UNIQUE(_xlfn._xlws.FILTER(AnalysisMethods!$C$2:$C$32,AnalysisMethods!$A$2:$A$32=AnalysisResults!C85,""))</f>
        <v>Grouped summary of subjects</v>
      </c>
      <c r="E85" t="s">
        <v>170</v>
      </c>
      <c r="F85" s="4" t="str" cm="1">
        <f t="array" ref="F85">_xlfn._xlws.FILTER(AnalysisMethods!$H$2:$H$32,AnalysisMethods!$E$2:$E$32=AnalysisResults!E85,"")</f>
        <v>n</v>
      </c>
      <c r="G85" t="s">
        <v>41</v>
      </c>
      <c r="H85" s="4" t="str" cm="1">
        <f t="array" ref="H85">_xlfn._xlws.FILTER(AnalysisGroupings!$G$2:$G$24,AnalysisGroupings!$F$2:$F$24=AnalysisResults!G85,"")</f>
        <v>Xanomeline High Dose</v>
      </c>
      <c r="I85" t="s">
        <v>173</v>
      </c>
      <c r="J85" s="4" t="str" cm="1">
        <f t="array" ref="J85">_xlfn._xlws.FILTER(AnalysisGroupings!$G$2:$G$24,AnalysisGroupings!$F$2:$F$24=AnalysisResults!I85,"")</f>
        <v>Black or African American</v>
      </c>
      <c r="L85" s="4" t="str" cm="1">
        <f t="array" ref="L85">_xlfn._xlws.FILTER(AnalysisGroupings!$G$2:$G$24,AnalysisGroupings!$F$2:$F$24=AnalysisResults!K85,"")</f>
        <v/>
      </c>
      <c r="M85">
        <v>1</v>
      </c>
      <c r="N85" t="s">
        <v>141</v>
      </c>
    </row>
    <row r="86" spans="1:14" x14ac:dyDescent="0.45">
      <c r="A86" t="s">
        <v>110</v>
      </c>
      <c r="B86" s="4" t="str" cm="1">
        <f t="array" ref="B86">_xlfn._xlws.FILTER(AnalysisSets!B:B,AnalysisSets!A:A=_xlfn._xlws.FILTER(Analyses!D:D,Analyses!A:A=AnalysisResults!A86,""),"")</f>
        <v>Safety Population</v>
      </c>
      <c r="C86" t="s">
        <v>136</v>
      </c>
      <c r="D86" s="4" t="str" cm="1">
        <f t="array" ref="D86">_xlfn.UNIQUE(_xlfn._xlws.FILTER(AnalysisMethods!$C$2:$C$32,AnalysisMethods!$A$2:$A$32=AnalysisResults!C86,""))</f>
        <v>Grouped summary of subjects</v>
      </c>
      <c r="E86" t="s">
        <v>170</v>
      </c>
      <c r="F86" s="4" t="str" cm="1">
        <f t="array" ref="F86">_xlfn._xlws.FILTER(AnalysisMethods!$H$2:$H$32,AnalysisMethods!$E$2:$E$32=AnalysisResults!E86,"")</f>
        <v>n</v>
      </c>
      <c r="G86" t="s">
        <v>41</v>
      </c>
      <c r="H86" s="4" t="str" cm="1">
        <f t="array" ref="H86">_xlfn._xlws.FILTER(AnalysisGroupings!$G$2:$G$24,AnalysisGroupings!$F$2:$F$24=AnalysisResults!G86,"")</f>
        <v>Xanomeline High Dose</v>
      </c>
      <c r="I86" t="s">
        <v>174</v>
      </c>
      <c r="J86" s="4" t="str" cm="1">
        <f t="array" ref="J86">_xlfn._xlws.FILTER(AnalysisGroupings!$G$2:$G$24,AnalysisGroupings!$F$2:$F$24=AnalysisResults!I86,"")</f>
        <v>Native Hawaiian or Other Pacific Islander</v>
      </c>
      <c r="L86" s="4" t="str" cm="1">
        <f t="array" ref="L86">_xlfn._xlws.FILTER(AnalysisGroupings!$G$2:$G$24,AnalysisGroupings!$F$2:$F$24=AnalysisResults!K86,"")</f>
        <v/>
      </c>
      <c r="M86">
        <v>1</v>
      </c>
      <c r="N86" t="s">
        <v>141</v>
      </c>
    </row>
    <row r="87" spans="1:14" x14ac:dyDescent="0.45">
      <c r="A87" t="s">
        <v>110</v>
      </c>
      <c r="B87" s="4" t="str" cm="1">
        <f t="array" ref="B87">_xlfn._xlws.FILTER(AnalysisSets!B:B,AnalysisSets!A:A=_xlfn._xlws.FILTER(Analyses!D:D,Analyses!A:A=AnalysisResults!A87,""),"")</f>
        <v>Safety Population</v>
      </c>
      <c r="C87" t="s">
        <v>136</v>
      </c>
      <c r="D87" s="4" t="str" cm="1">
        <f t="array" ref="D87">_xlfn.UNIQUE(_xlfn._xlws.FILTER(AnalysisMethods!$C$2:$C$32,AnalysisMethods!$A$2:$A$32=AnalysisResults!C87,""))</f>
        <v>Grouped summary of subjects</v>
      </c>
      <c r="E87" t="s">
        <v>170</v>
      </c>
      <c r="F87" s="4" t="str" cm="1">
        <f t="array" ref="F87">_xlfn._xlws.FILTER(AnalysisMethods!$H$2:$H$32,AnalysisMethods!$E$2:$E$32=AnalysisResults!E87,"")</f>
        <v>n</v>
      </c>
      <c r="G87" t="s">
        <v>41</v>
      </c>
      <c r="H87" s="4" t="str" cm="1">
        <f t="array" ref="H87">_xlfn._xlws.FILTER(AnalysisGroupings!$G$2:$G$24,AnalysisGroupings!$F$2:$F$24=AnalysisResults!G87,"")</f>
        <v>Xanomeline High Dose</v>
      </c>
      <c r="I87" t="s">
        <v>175</v>
      </c>
      <c r="J87" s="4" t="str" cm="1">
        <f t="array" ref="J87">_xlfn._xlws.FILTER(AnalysisGroupings!$G$2:$G$24,AnalysisGroupings!$F$2:$F$24=AnalysisResults!I87,"")</f>
        <v>White</v>
      </c>
      <c r="L87" s="4" t="str" cm="1">
        <f t="array" ref="L87">_xlfn._xlws.FILTER(AnalysisGroupings!$G$2:$G$24,AnalysisGroupings!$F$2:$F$24=AnalysisResults!K87,"")</f>
        <v/>
      </c>
      <c r="M87">
        <v>1</v>
      </c>
      <c r="N87" t="s">
        <v>141</v>
      </c>
    </row>
    <row r="88" spans="1:14" x14ac:dyDescent="0.45">
      <c r="A88" t="s">
        <v>110</v>
      </c>
      <c r="B88" s="4" t="str" cm="1">
        <f t="array" ref="B88">_xlfn._xlws.FILTER(AnalysisSets!B:B,AnalysisSets!A:A=_xlfn._xlws.FILTER(Analyses!D:D,Analyses!A:A=AnalysisResults!A88,""),"")</f>
        <v>Safety Population</v>
      </c>
      <c r="C88" t="s">
        <v>136</v>
      </c>
      <c r="D88" s="4" t="str" cm="1">
        <f t="array" ref="D88">_xlfn.UNIQUE(_xlfn._xlws.FILTER(AnalysisMethods!$C$2:$C$32,AnalysisMethods!$A$2:$A$32=AnalysisResults!C88,""))</f>
        <v>Grouped summary of subjects</v>
      </c>
      <c r="E88" t="s">
        <v>170</v>
      </c>
      <c r="F88" s="4" t="str" cm="1">
        <f t="array" ref="F88">_xlfn._xlws.FILTER(AnalysisMethods!$H$2:$H$32,AnalysisMethods!$E$2:$E$32=AnalysisResults!E88,"")</f>
        <v>n</v>
      </c>
      <c r="G88" t="s">
        <v>41</v>
      </c>
      <c r="H88" s="4" t="str" cm="1">
        <f t="array" ref="H88">_xlfn._xlws.FILTER(AnalysisGroupings!$G$2:$G$24,AnalysisGroupings!$F$2:$F$24=AnalysisResults!G88,"")</f>
        <v>Xanomeline High Dose</v>
      </c>
      <c r="I88" t="s">
        <v>176</v>
      </c>
      <c r="J88" s="4" t="str" cm="1">
        <f t="array" ref="J88">_xlfn._xlws.FILTER(AnalysisGroupings!$G$2:$G$24,AnalysisGroupings!$F$2:$F$24=AnalysisResults!I88,"")</f>
        <v>Multiple</v>
      </c>
      <c r="L88" s="4" t="str" cm="1">
        <f t="array" ref="L88">_xlfn._xlws.FILTER(AnalysisGroupings!$G$2:$G$24,AnalysisGroupings!$F$2:$F$24=AnalysisResults!K88,"")</f>
        <v/>
      </c>
      <c r="M88">
        <v>1</v>
      </c>
      <c r="N88" t="s">
        <v>141</v>
      </c>
    </row>
    <row r="89" spans="1:14" x14ac:dyDescent="0.45">
      <c r="A89" t="s">
        <v>110</v>
      </c>
      <c r="B89" s="4" t="str" cm="1">
        <f t="array" ref="B89">_xlfn._xlws.FILTER(AnalysisSets!B:B,AnalysisSets!A:A=_xlfn._xlws.FILTER(Analyses!D:D,Analyses!A:A=AnalysisResults!A89,""),"")</f>
        <v>Safety Population</v>
      </c>
      <c r="C89" t="s">
        <v>136</v>
      </c>
      <c r="D89" s="4" t="str" cm="1">
        <f t="array" ref="D89">_xlfn.UNIQUE(_xlfn._xlws.FILTER(AnalysisMethods!$C$2:$C$32,AnalysisMethods!$A$2:$A$32=AnalysisResults!C89,""))</f>
        <v>Grouped summary of subjects</v>
      </c>
      <c r="E89" t="s">
        <v>170</v>
      </c>
      <c r="F89" s="4" t="str" cm="1">
        <f t="array" ref="F89">_xlfn._xlws.FILTER(AnalysisMethods!$H$2:$H$32,AnalysisMethods!$E$2:$E$32=AnalysisResults!E89,"")</f>
        <v>n</v>
      </c>
      <c r="G89" t="s">
        <v>41</v>
      </c>
      <c r="H89" s="4" t="str" cm="1">
        <f t="array" ref="H89">_xlfn._xlws.FILTER(AnalysisGroupings!$G$2:$G$24,AnalysisGroupings!$F$2:$F$24=AnalysisResults!G89,"")</f>
        <v>Xanomeline High Dose</v>
      </c>
      <c r="I89" t="s">
        <v>177</v>
      </c>
      <c r="J89" s="4" t="str" cm="1">
        <f t="array" ref="J89">_xlfn._xlws.FILTER(AnalysisGroupings!$G$2:$G$24,AnalysisGroupings!$F$2:$F$24=AnalysisResults!I89,"")</f>
        <v>Not Reported</v>
      </c>
      <c r="L89" s="4" t="str" cm="1">
        <f t="array" ref="L89">_xlfn._xlws.FILTER(AnalysisGroupings!$G$2:$G$24,AnalysisGroupings!$F$2:$F$24=AnalysisResults!K89,"")</f>
        <v/>
      </c>
      <c r="M89">
        <v>1</v>
      </c>
      <c r="N89" t="s">
        <v>141</v>
      </c>
    </row>
    <row r="90" spans="1:14" x14ac:dyDescent="0.45">
      <c r="A90" t="s">
        <v>110</v>
      </c>
      <c r="B90" s="4" t="str" cm="1">
        <f t="array" ref="B90">_xlfn._xlws.FILTER(AnalysisSets!B:B,AnalysisSets!A:A=_xlfn._xlws.FILTER(Analyses!D:D,Analyses!A:A=AnalysisResults!A90,""),"")</f>
        <v>Safety Population</v>
      </c>
      <c r="C90" t="s">
        <v>136</v>
      </c>
      <c r="D90" s="4" t="str" cm="1">
        <f t="array" ref="D90">_xlfn.UNIQUE(_xlfn._xlws.FILTER(AnalysisMethods!$C$2:$C$32,AnalysisMethods!$A$2:$A$32=AnalysisResults!C90,""))</f>
        <v>Grouped summary of subjects</v>
      </c>
      <c r="E90" t="s">
        <v>170</v>
      </c>
      <c r="F90" s="4" t="str" cm="1">
        <f t="array" ref="F90">_xlfn._xlws.FILTER(AnalysisMethods!$H$2:$H$32,AnalysisMethods!$E$2:$E$32=AnalysisResults!E90,"")</f>
        <v>n</v>
      </c>
      <c r="G90" t="s">
        <v>41</v>
      </c>
      <c r="H90" s="4" t="str" cm="1">
        <f t="array" ref="H90">_xlfn._xlws.FILTER(AnalysisGroupings!$G$2:$G$24,AnalysisGroupings!$F$2:$F$24=AnalysisResults!G90,"")</f>
        <v>Xanomeline High Dose</v>
      </c>
      <c r="I90" t="s">
        <v>178</v>
      </c>
      <c r="J90" s="4" t="str" cm="1">
        <f t="array" ref="J90">_xlfn._xlws.FILTER(AnalysisGroupings!$G$2:$G$24,AnalysisGroupings!$F$2:$F$24=AnalysisResults!I90,"")</f>
        <v>Unknown</v>
      </c>
      <c r="L90" s="4" t="str" cm="1">
        <f t="array" ref="L90">_xlfn._xlws.FILTER(AnalysisGroupings!$G$2:$G$24,AnalysisGroupings!$F$2:$F$24=AnalysisResults!K90,"")</f>
        <v/>
      </c>
      <c r="M90">
        <v>1</v>
      </c>
      <c r="N90" t="s">
        <v>141</v>
      </c>
    </row>
    <row r="91" spans="1:14" x14ac:dyDescent="0.45">
      <c r="A91" t="s">
        <v>110</v>
      </c>
      <c r="B91" s="4" t="str" cm="1">
        <f t="array" ref="B91">_xlfn._xlws.FILTER(AnalysisSets!B:B,AnalysisSets!A:A=_xlfn._xlws.FILTER(Analyses!D:D,Analyses!A:A=AnalysisResults!A91,""),"")</f>
        <v>Safety Population</v>
      </c>
      <c r="C91" t="s">
        <v>136</v>
      </c>
      <c r="D91" s="4" t="str" cm="1">
        <f t="array" ref="D91">_xlfn.UNIQUE(_xlfn._xlws.FILTER(AnalysisMethods!$C$2:$C$32,AnalysisMethods!$A$2:$A$32=AnalysisResults!C91,""))</f>
        <v>Grouped summary of subjects</v>
      </c>
      <c r="E91" t="s">
        <v>170</v>
      </c>
      <c r="F91" s="4" t="str" cm="1">
        <f t="array" ref="F91">_xlfn._xlws.FILTER(AnalysisMethods!$H$2:$H$32,AnalysisMethods!$E$2:$E$32=AnalysisResults!E91,"")</f>
        <v>n</v>
      </c>
      <c r="G91" t="s">
        <v>41</v>
      </c>
      <c r="H91" s="4" t="str" cm="1">
        <f t="array" ref="H91">_xlfn._xlws.FILTER(AnalysisGroupings!$G$2:$G$24,AnalysisGroupings!$F$2:$F$24=AnalysisResults!G91,"")</f>
        <v>Xanomeline High Dose</v>
      </c>
      <c r="I91" t="s">
        <v>179</v>
      </c>
      <c r="J91" s="4" t="str" cm="1">
        <f t="array" ref="J91">_xlfn._xlws.FILTER(AnalysisGroupings!$G$2:$G$24,AnalysisGroupings!$F$2:$F$24=AnalysisResults!I91,"")</f>
        <v>Other</v>
      </c>
      <c r="L91" s="4" t="str" cm="1">
        <f t="array" ref="L91">_xlfn._xlws.FILTER(AnalysisGroupings!$G$2:$G$24,AnalysisGroupings!$F$2:$F$24=AnalysisResults!K91,"")</f>
        <v/>
      </c>
      <c r="M91">
        <v>1</v>
      </c>
      <c r="N91" t="s">
        <v>141</v>
      </c>
    </row>
    <row r="92" spans="1:14" x14ac:dyDescent="0.45">
      <c r="A92" t="s">
        <v>110</v>
      </c>
      <c r="B92" s="4" t="str" cm="1">
        <f t="array" ref="B92">_xlfn._xlws.FILTER(AnalysisSets!B:B,AnalysisSets!A:A=_xlfn._xlws.FILTER(Analyses!D:D,Analyses!A:A=AnalysisResults!A92,""),"")</f>
        <v>Safety Population</v>
      </c>
      <c r="C92" t="s">
        <v>136</v>
      </c>
      <c r="D92" s="4" t="str" cm="1">
        <f t="array" ref="D92">_xlfn.UNIQUE(_xlfn._xlws.FILTER(AnalysisMethods!$C$2:$C$32,AnalysisMethods!$A$2:$A$32=AnalysisResults!C92,""))</f>
        <v>Grouped summary of subjects</v>
      </c>
      <c r="E92" t="s">
        <v>180</v>
      </c>
      <c r="F92" s="4" t="str" cm="1">
        <f t="array" ref="F92">_xlfn._xlws.FILTER(AnalysisMethods!$H$2:$H$32,AnalysisMethods!$E$2:$E$32=AnalysisResults!E92,"")</f>
        <v>%</v>
      </c>
      <c r="G92" t="s">
        <v>36</v>
      </c>
      <c r="H92" s="4" t="str" cm="1">
        <f t="array" ref="H92">_xlfn._xlws.FILTER(AnalysisGroupings!$G$2:$G$24,AnalysisGroupings!$F$2:$F$24=AnalysisResults!G92,"")</f>
        <v>Placebo</v>
      </c>
      <c r="I92" t="s">
        <v>171</v>
      </c>
      <c r="J92" s="4" t="str" cm="1">
        <f t="array" ref="J92">_xlfn._xlws.FILTER(AnalysisGroupings!$G$2:$G$24,AnalysisGroupings!$F$2:$F$24=AnalysisResults!I92,"")</f>
        <v>American Indian or Alaska Native</v>
      </c>
      <c r="L92" s="4" t="str" cm="1">
        <f t="array" ref="L92">_xlfn._xlws.FILTER(AnalysisGroupings!$G$2:$G$24,AnalysisGroupings!$F$2:$F$24=AnalysisResults!K92,"")</f>
        <v/>
      </c>
      <c r="M92">
        <v>1</v>
      </c>
      <c r="N92" t="s">
        <v>144</v>
      </c>
    </row>
    <row r="93" spans="1:14" x14ac:dyDescent="0.45">
      <c r="A93" t="s">
        <v>110</v>
      </c>
      <c r="B93" s="4" t="str" cm="1">
        <f t="array" ref="B93">_xlfn._xlws.FILTER(AnalysisSets!B:B,AnalysisSets!A:A=_xlfn._xlws.FILTER(Analyses!D:D,Analyses!A:A=AnalysisResults!A93,""),"")</f>
        <v>Safety Population</v>
      </c>
      <c r="C93" t="s">
        <v>136</v>
      </c>
      <c r="D93" s="4" t="str" cm="1">
        <f t="array" ref="D93">_xlfn.UNIQUE(_xlfn._xlws.FILTER(AnalysisMethods!$C$2:$C$32,AnalysisMethods!$A$2:$A$32=AnalysisResults!C93,""))</f>
        <v>Grouped summary of subjects</v>
      </c>
      <c r="E93" t="s">
        <v>180</v>
      </c>
      <c r="F93" s="4" t="str" cm="1">
        <f t="array" ref="F93">_xlfn._xlws.FILTER(AnalysisMethods!$H$2:$H$32,AnalysisMethods!$E$2:$E$32=AnalysisResults!E93,"")</f>
        <v>%</v>
      </c>
      <c r="G93" t="s">
        <v>36</v>
      </c>
      <c r="H93" s="4" t="str" cm="1">
        <f t="array" ref="H93">_xlfn._xlws.FILTER(AnalysisGroupings!$G$2:$G$24,AnalysisGroupings!$F$2:$F$24=AnalysisResults!G93,"")</f>
        <v>Placebo</v>
      </c>
      <c r="I93" t="s">
        <v>172</v>
      </c>
      <c r="J93" s="4" t="str" cm="1">
        <f t="array" ref="J93">_xlfn._xlws.FILTER(AnalysisGroupings!$G$2:$G$24,AnalysisGroupings!$F$2:$F$24=AnalysisResults!I93,"")</f>
        <v>Asian</v>
      </c>
      <c r="L93" s="4" t="str" cm="1">
        <f t="array" ref="L93">_xlfn._xlws.FILTER(AnalysisGroupings!$G$2:$G$24,AnalysisGroupings!$F$2:$F$24=AnalysisResults!K93,"")</f>
        <v/>
      </c>
      <c r="M93">
        <v>1</v>
      </c>
      <c r="N93" t="s">
        <v>144</v>
      </c>
    </row>
    <row r="94" spans="1:14" x14ac:dyDescent="0.45">
      <c r="A94" t="s">
        <v>110</v>
      </c>
      <c r="B94" s="4" t="str" cm="1">
        <f t="array" ref="B94">_xlfn._xlws.FILTER(AnalysisSets!B:B,AnalysisSets!A:A=_xlfn._xlws.FILTER(Analyses!D:D,Analyses!A:A=AnalysisResults!A94,""),"")</f>
        <v>Safety Population</v>
      </c>
      <c r="C94" t="s">
        <v>136</v>
      </c>
      <c r="D94" s="4" t="str" cm="1">
        <f t="array" ref="D94">_xlfn.UNIQUE(_xlfn._xlws.FILTER(AnalysisMethods!$C$2:$C$32,AnalysisMethods!$A$2:$A$32=AnalysisResults!C94,""))</f>
        <v>Grouped summary of subjects</v>
      </c>
      <c r="E94" t="s">
        <v>180</v>
      </c>
      <c r="F94" s="4" t="str" cm="1">
        <f t="array" ref="F94">_xlfn._xlws.FILTER(AnalysisMethods!$H$2:$H$32,AnalysisMethods!$E$2:$E$32=AnalysisResults!E94,"")</f>
        <v>%</v>
      </c>
      <c r="G94" t="s">
        <v>36</v>
      </c>
      <c r="H94" s="4" t="str" cm="1">
        <f t="array" ref="H94">_xlfn._xlws.FILTER(AnalysisGroupings!$G$2:$G$24,AnalysisGroupings!$F$2:$F$24=AnalysisResults!G94,"")</f>
        <v>Placebo</v>
      </c>
      <c r="I94" t="s">
        <v>173</v>
      </c>
      <c r="J94" s="4" t="str" cm="1">
        <f t="array" ref="J94">_xlfn._xlws.FILTER(AnalysisGroupings!$G$2:$G$24,AnalysisGroupings!$F$2:$F$24=AnalysisResults!I94,"")</f>
        <v>Black or African American</v>
      </c>
      <c r="L94" s="4" t="str" cm="1">
        <f t="array" ref="L94">_xlfn._xlws.FILTER(AnalysisGroupings!$G$2:$G$24,AnalysisGroupings!$F$2:$F$24=AnalysisResults!K94,"")</f>
        <v/>
      </c>
      <c r="M94">
        <v>1</v>
      </c>
      <c r="N94" t="s">
        <v>144</v>
      </c>
    </row>
    <row r="95" spans="1:14" x14ac:dyDescent="0.45">
      <c r="A95" t="s">
        <v>110</v>
      </c>
      <c r="B95" s="4" t="str" cm="1">
        <f t="array" ref="B95">_xlfn._xlws.FILTER(AnalysisSets!B:B,AnalysisSets!A:A=_xlfn._xlws.FILTER(Analyses!D:D,Analyses!A:A=AnalysisResults!A95,""),"")</f>
        <v>Safety Population</v>
      </c>
      <c r="C95" t="s">
        <v>136</v>
      </c>
      <c r="D95" s="4" t="str" cm="1">
        <f t="array" ref="D95">_xlfn.UNIQUE(_xlfn._xlws.FILTER(AnalysisMethods!$C$2:$C$32,AnalysisMethods!$A$2:$A$32=AnalysisResults!C95,""))</f>
        <v>Grouped summary of subjects</v>
      </c>
      <c r="E95" t="s">
        <v>180</v>
      </c>
      <c r="F95" s="4" t="str" cm="1">
        <f t="array" ref="F95">_xlfn._xlws.FILTER(AnalysisMethods!$H$2:$H$32,AnalysisMethods!$E$2:$E$32=AnalysisResults!E95,"")</f>
        <v>%</v>
      </c>
      <c r="G95" t="s">
        <v>36</v>
      </c>
      <c r="H95" s="4" t="str" cm="1">
        <f t="array" ref="H95">_xlfn._xlws.FILTER(AnalysisGroupings!$G$2:$G$24,AnalysisGroupings!$F$2:$F$24=AnalysisResults!G95,"")</f>
        <v>Placebo</v>
      </c>
      <c r="I95" t="s">
        <v>174</v>
      </c>
      <c r="J95" s="4" t="str" cm="1">
        <f t="array" ref="J95">_xlfn._xlws.FILTER(AnalysisGroupings!$G$2:$G$24,AnalysisGroupings!$F$2:$F$24=AnalysisResults!I95,"")</f>
        <v>Native Hawaiian or Other Pacific Islander</v>
      </c>
      <c r="L95" s="4" t="str" cm="1">
        <f t="array" ref="L95">_xlfn._xlws.FILTER(AnalysisGroupings!$G$2:$G$24,AnalysisGroupings!$F$2:$F$24=AnalysisResults!K95,"")</f>
        <v/>
      </c>
      <c r="M95">
        <v>1</v>
      </c>
      <c r="N95" t="s">
        <v>144</v>
      </c>
    </row>
    <row r="96" spans="1:14" x14ac:dyDescent="0.45">
      <c r="A96" t="s">
        <v>110</v>
      </c>
      <c r="B96" s="4" t="str" cm="1">
        <f t="array" ref="B96">_xlfn._xlws.FILTER(AnalysisSets!B:B,AnalysisSets!A:A=_xlfn._xlws.FILTER(Analyses!D:D,Analyses!A:A=AnalysisResults!A96,""),"")</f>
        <v>Safety Population</v>
      </c>
      <c r="C96" t="s">
        <v>136</v>
      </c>
      <c r="D96" s="4" t="str" cm="1">
        <f t="array" ref="D96">_xlfn.UNIQUE(_xlfn._xlws.FILTER(AnalysisMethods!$C$2:$C$32,AnalysisMethods!$A$2:$A$32=AnalysisResults!C96,""))</f>
        <v>Grouped summary of subjects</v>
      </c>
      <c r="E96" t="s">
        <v>180</v>
      </c>
      <c r="F96" s="4" t="str" cm="1">
        <f t="array" ref="F96">_xlfn._xlws.FILTER(AnalysisMethods!$H$2:$H$32,AnalysisMethods!$E$2:$E$32=AnalysisResults!E96,"")</f>
        <v>%</v>
      </c>
      <c r="G96" t="s">
        <v>36</v>
      </c>
      <c r="H96" s="4" t="str" cm="1">
        <f t="array" ref="H96">_xlfn._xlws.FILTER(AnalysisGroupings!$G$2:$G$24,AnalysisGroupings!$F$2:$F$24=AnalysisResults!G96,"")</f>
        <v>Placebo</v>
      </c>
      <c r="I96" t="s">
        <v>175</v>
      </c>
      <c r="J96" s="4" t="str" cm="1">
        <f t="array" ref="J96">_xlfn._xlws.FILTER(AnalysisGroupings!$G$2:$G$24,AnalysisGroupings!$F$2:$F$24=AnalysisResults!I96,"")</f>
        <v>White</v>
      </c>
      <c r="L96" s="4" t="str" cm="1">
        <f t="array" ref="L96">_xlfn._xlws.FILTER(AnalysisGroupings!$G$2:$G$24,AnalysisGroupings!$F$2:$F$24=AnalysisResults!K96,"")</f>
        <v/>
      </c>
      <c r="M96">
        <v>1</v>
      </c>
      <c r="N96" t="s">
        <v>144</v>
      </c>
    </row>
    <row r="97" spans="1:14" x14ac:dyDescent="0.45">
      <c r="A97" t="s">
        <v>110</v>
      </c>
      <c r="B97" s="4" t="str" cm="1">
        <f t="array" ref="B97">_xlfn._xlws.FILTER(AnalysisSets!B:B,AnalysisSets!A:A=_xlfn._xlws.FILTER(Analyses!D:D,Analyses!A:A=AnalysisResults!A97,""),"")</f>
        <v>Safety Population</v>
      </c>
      <c r="C97" t="s">
        <v>136</v>
      </c>
      <c r="D97" s="4" t="str" cm="1">
        <f t="array" ref="D97">_xlfn.UNIQUE(_xlfn._xlws.FILTER(AnalysisMethods!$C$2:$C$32,AnalysisMethods!$A$2:$A$32=AnalysisResults!C97,""))</f>
        <v>Grouped summary of subjects</v>
      </c>
      <c r="E97" t="s">
        <v>180</v>
      </c>
      <c r="F97" s="4" t="str" cm="1">
        <f t="array" ref="F97">_xlfn._xlws.FILTER(AnalysisMethods!$H$2:$H$32,AnalysisMethods!$E$2:$E$32=AnalysisResults!E97,"")</f>
        <v>%</v>
      </c>
      <c r="G97" t="s">
        <v>36</v>
      </c>
      <c r="H97" s="4" t="str" cm="1">
        <f t="array" ref="H97">_xlfn._xlws.FILTER(AnalysisGroupings!$G$2:$G$24,AnalysisGroupings!$F$2:$F$24=AnalysisResults!G97,"")</f>
        <v>Placebo</v>
      </c>
      <c r="I97" t="s">
        <v>176</v>
      </c>
      <c r="J97" s="4" t="str" cm="1">
        <f t="array" ref="J97">_xlfn._xlws.FILTER(AnalysisGroupings!$G$2:$G$24,AnalysisGroupings!$F$2:$F$24=AnalysisResults!I97,"")</f>
        <v>Multiple</v>
      </c>
      <c r="L97" s="4" t="str" cm="1">
        <f t="array" ref="L97">_xlfn._xlws.FILTER(AnalysisGroupings!$G$2:$G$24,AnalysisGroupings!$F$2:$F$24=AnalysisResults!K97,"")</f>
        <v/>
      </c>
      <c r="M97">
        <v>1</v>
      </c>
      <c r="N97" t="s">
        <v>144</v>
      </c>
    </row>
    <row r="98" spans="1:14" x14ac:dyDescent="0.45">
      <c r="A98" t="s">
        <v>110</v>
      </c>
      <c r="B98" s="4" t="str" cm="1">
        <f t="array" ref="B98">_xlfn._xlws.FILTER(AnalysisSets!B:B,AnalysisSets!A:A=_xlfn._xlws.FILTER(Analyses!D:D,Analyses!A:A=AnalysisResults!A98,""),"")</f>
        <v>Safety Population</v>
      </c>
      <c r="C98" t="s">
        <v>136</v>
      </c>
      <c r="D98" s="4" t="str" cm="1">
        <f t="array" ref="D98">_xlfn.UNIQUE(_xlfn._xlws.FILTER(AnalysisMethods!$C$2:$C$32,AnalysisMethods!$A$2:$A$32=AnalysisResults!C98,""))</f>
        <v>Grouped summary of subjects</v>
      </c>
      <c r="E98" t="s">
        <v>180</v>
      </c>
      <c r="F98" s="4" t="str" cm="1">
        <f t="array" ref="F98">_xlfn._xlws.FILTER(AnalysisMethods!$H$2:$H$32,AnalysisMethods!$E$2:$E$32=AnalysisResults!E98,"")</f>
        <v>%</v>
      </c>
      <c r="G98" t="s">
        <v>36</v>
      </c>
      <c r="H98" s="4" t="str" cm="1">
        <f t="array" ref="H98">_xlfn._xlws.FILTER(AnalysisGroupings!$G$2:$G$24,AnalysisGroupings!$F$2:$F$24=AnalysisResults!G98,"")</f>
        <v>Placebo</v>
      </c>
      <c r="I98" t="s">
        <v>177</v>
      </c>
      <c r="J98" s="4" t="str" cm="1">
        <f t="array" ref="J98">_xlfn._xlws.FILTER(AnalysisGroupings!$G$2:$G$24,AnalysisGroupings!$F$2:$F$24=AnalysisResults!I98,"")</f>
        <v>Not Reported</v>
      </c>
      <c r="L98" s="4" t="str" cm="1">
        <f t="array" ref="L98">_xlfn._xlws.FILTER(AnalysisGroupings!$G$2:$G$24,AnalysisGroupings!$F$2:$F$24=AnalysisResults!K98,"")</f>
        <v/>
      </c>
      <c r="M98">
        <v>1</v>
      </c>
      <c r="N98" t="s">
        <v>144</v>
      </c>
    </row>
    <row r="99" spans="1:14" x14ac:dyDescent="0.45">
      <c r="A99" t="s">
        <v>110</v>
      </c>
      <c r="B99" s="4" t="str" cm="1">
        <f t="array" ref="B99">_xlfn._xlws.FILTER(AnalysisSets!B:B,AnalysisSets!A:A=_xlfn._xlws.FILTER(Analyses!D:D,Analyses!A:A=AnalysisResults!A99,""),"")</f>
        <v>Safety Population</v>
      </c>
      <c r="C99" t="s">
        <v>136</v>
      </c>
      <c r="D99" s="4" t="str" cm="1">
        <f t="array" ref="D99">_xlfn.UNIQUE(_xlfn._xlws.FILTER(AnalysisMethods!$C$2:$C$32,AnalysisMethods!$A$2:$A$32=AnalysisResults!C99,""))</f>
        <v>Grouped summary of subjects</v>
      </c>
      <c r="E99" t="s">
        <v>180</v>
      </c>
      <c r="F99" s="4" t="str" cm="1">
        <f t="array" ref="F99">_xlfn._xlws.FILTER(AnalysisMethods!$H$2:$H$32,AnalysisMethods!$E$2:$E$32=AnalysisResults!E99,"")</f>
        <v>%</v>
      </c>
      <c r="G99" t="s">
        <v>36</v>
      </c>
      <c r="H99" s="4" t="str" cm="1">
        <f t="array" ref="H99">_xlfn._xlws.FILTER(AnalysisGroupings!$G$2:$G$24,AnalysisGroupings!$F$2:$F$24=AnalysisResults!G99,"")</f>
        <v>Placebo</v>
      </c>
      <c r="I99" t="s">
        <v>178</v>
      </c>
      <c r="J99" s="4" t="str" cm="1">
        <f t="array" ref="J99">_xlfn._xlws.FILTER(AnalysisGroupings!$G$2:$G$24,AnalysisGroupings!$F$2:$F$24=AnalysisResults!I99,"")</f>
        <v>Unknown</v>
      </c>
      <c r="L99" s="4" t="str" cm="1">
        <f t="array" ref="L99">_xlfn._xlws.FILTER(AnalysisGroupings!$G$2:$G$24,AnalysisGroupings!$F$2:$F$24=AnalysisResults!K99,"")</f>
        <v/>
      </c>
      <c r="M99">
        <v>1</v>
      </c>
      <c r="N99" t="s">
        <v>144</v>
      </c>
    </row>
    <row r="100" spans="1:14" x14ac:dyDescent="0.45">
      <c r="A100" t="s">
        <v>110</v>
      </c>
      <c r="B100" s="4" t="str" cm="1">
        <f t="array" ref="B100">_xlfn._xlws.FILTER(AnalysisSets!B:B,AnalysisSets!A:A=_xlfn._xlws.FILTER(Analyses!D:D,Analyses!A:A=AnalysisResults!A100,""),"")</f>
        <v>Safety Population</v>
      </c>
      <c r="C100" t="s">
        <v>136</v>
      </c>
      <c r="D100" s="4" t="str" cm="1">
        <f t="array" ref="D100">_xlfn.UNIQUE(_xlfn._xlws.FILTER(AnalysisMethods!$C$2:$C$32,AnalysisMethods!$A$2:$A$32=AnalysisResults!C100,""))</f>
        <v>Grouped summary of subjects</v>
      </c>
      <c r="E100" t="s">
        <v>180</v>
      </c>
      <c r="F100" s="4" t="str" cm="1">
        <f t="array" ref="F100">_xlfn._xlws.FILTER(AnalysisMethods!$H$2:$H$32,AnalysisMethods!$E$2:$E$32=AnalysisResults!E100,"")</f>
        <v>%</v>
      </c>
      <c r="G100" t="s">
        <v>36</v>
      </c>
      <c r="H100" s="4" t="str" cm="1">
        <f t="array" ref="H100">_xlfn._xlws.FILTER(AnalysisGroupings!$G$2:$G$24,AnalysisGroupings!$F$2:$F$24=AnalysisResults!G100,"")</f>
        <v>Placebo</v>
      </c>
      <c r="I100" t="s">
        <v>179</v>
      </c>
      <c r="J100" s="4" t="str" cm="1">
        <f t="array" ref="J100">_xlfn._xlws.FILTER(AnalysisGroupings!$G$2:$G$24,AnalysisGroupings!$F$2:$F$24=AnalysisResults!I100,"")</f>
        <v>Other</v>
      </c>
      <c r="L100" s="4" t="str" cm="1">
        <f t="array" ref="L100">_xlfn._xlws.FILTER(AnalysisGroupings!$G$2:$G$24,AnalysisGroupings!$F$2:$F$24=AnalysisResults!K100,"")</f>
        <v/>
      </c>
      <c r="M100">
        <v>1</v>
      </c>
      <c r="N100" t="s">
        <v>144</v>
      </c>
    </row>
    <row r="101" spans="1:14" x14ac:dyDescent="0.45">
      <c r="A101" t="s">
        <v>110</v>
      </c>
      <c r="B101" s="4" t="str" cm="1">
        <f t="array" ref="B101">_xlfn._xlws.FILTER(AnalysisSets!B:B,AnalysisSets!A:A=_xlfn._xlws.FILTER(Analyses!D:D,Analyses!A:A=AnalysisResults!A101,""),"")</f>
        <v>Safety Population</v>
      </c>
      <c r="C101" t="s">
        <v>136</v>
      </c>
      <c r="D101" s="4" t="str" cm="1">
        <f t="array" ref="D101">_xlfn.UNIQUE(_xlfn._xlws.FILTER(AnalysisMethods!$C$2:$C$32,AnalysisMethods!$A$2:$A$32=AnalysisResults!C101,""))</f>
        <v>Grouped summary of subjects</v>
      </c>
      <c r="E101" t="s">
        <v>180</v>
      </c>
      <c r="F101" s="4" t="str" cm="1">
        <f t="array" ref="F101">_xlfn._xlws.FILTER(AnalysisMethods!$H$2:$H$32,AnalysisMethods!$E$2:$E$32=AnalysisResults!E101,"")</f>
        <v>%</v>
      </c>
      <c r="G101" t="s">
        <v>40</v>
      </c>
      <c r="H101" s="4" t="str" cm="1">
        <f t="array" ref="H101">_xlfn._xlws.FILTER(AnalysisGroupings!$G$2:$G$24,AnalysisGroupings!$F$2:$F$24=AnalysisResults!G101,"")</f>
        <v>Xanomeline Low Dose</v>
      </c>
      <c r="I101" t="s">
        <v>171</v>
      </c>
      <c r="J101" s="4" t="str" cm="1">
        <f t="array" ref="J101">_xlfn._xlws.FILTER(AnalysisGroupings!$G$2:$G$24,AnalysisGroupings!$F$2:$F$24=AnalysisResults!I101,"")</f>
        <v>American Indian or Alaska Native</v>
      </c>
      <c r="L101" s="4" t="str" cm="1">
        <f t="array" ref="L101">_xlfn._xlws.FILTER(AnalysisGroupings!$G$2:$G$24,AnalysisGroupings!$F$2:$F$24=AnalysisResults!K101,"")</f>
        <v/>
      </c>
      <c r="M101">
        <v>1</v>
      </c>
      <c r="N101" t="s">
        <v>144</v>
      </c>
    </row>
    <row r="102" spans="1:14" x14ac:dyDescent="0.45">
      <c r="A102" t="s">
        <v>110</v>
      </c>
      <c r="B102" s="4" t="str" cm="1">
        <f t="array" ref="B102">_xlfn._xlws.FILTER(AnalysisSets!B:B,AnalysisSets!A:A=_xlfn._xlws.FILTER(Analyses!D:D,Analyses!A:A=AnalysisResults!A102,""),"")</f>
        <v>Safety Population</v>
      </c>
      <c r="C102" t="s">
        <v>136</v>
      </c>
      <c r="D102" s="4" t="str" cm="1">
        <f t="array" ref="D102">_xlfn.UNIQUE(_xlfn._xlws.FILTER(AnalysisMethods!$C$2:$C$32,AnalysisMethods!$A$2:$A$32=AnalysisResults!C102,""))</f>
        <v>Grouped summary of subjects</v>
      </c>
      <c r="E102" t="s">
        <v>180</v>
      </c>
      <c r="F102" s="4" t="str" cm="1">
        <f t="array" ref="F102">_xlfn._xlws.FILTER(AnalysisMethods!$H$2:$H$32,AnalysisMethods!$E$2:$E$32=AnalysisResults!E102,"")</f>
        <v>%</v>
      </c>
      <c r="G102" t="s">
        <v>40</v>
      </c>
      <c r="H102" s="4" t="str" cm="1">
        <f t="array" ref="H102">_xlfn._xlws.FILTER(AnalysisGroupings!$G$2:$G$24,AnalysisGroupings!$F$2:$F$24=AnalysisResults!G102,"")</f>
        <v>Xanomeline Low Dose</v>
      </c>
      <c r="I102" t="s">
        <v>172</v>
      </c>
      <c r="J102" s="4" t="str" cm="1">
        <f t="array" ref="J102">_xlfn._xlws.FILTER(AnalysisGroupings!$G$2:$G$24,AnalysisGroupings!$F$2:$F$24=AnalysisResults!I102,"")</f>
        <v>Asian</v>
      </c>
      <c r="L102" s="4" t="str" cm="1">
        <f t="array" ref="L102">_xlfn._xlws.FILTER(AnalysisGroupings!$G$2:$G$24,AnalysisGroupings!$F$2:$F$24=AnalysisResults!K102,"")</f>
        <v/>
      </c>
      <c r="M102">
        <v>1</v>
      </c>
      <c r="N102" t="s">
        <v>144</v>
      </c>
    </row>
    <row r="103" spans="1:14" x14ac:dyDescent="0.45">
      <c r="A103" t="s">
        <v>110</v>
      </c>
      <c r="B103" s="4" t="str" cm="1">
        <f t="array" ref="B103">_xlfn._xlws.FILTER(AnalysisSets!B:B,AnalysisSets!A:A=_xlfn._xlws.FILTER(Analyses!D:D,Analyses!A:A=AnalysisResults!A103,""),"")</f>
        <v>Safety Population</v>
      </c>
      <c r="C103" t="s">
        <v>136</v>
      </c>
      <c r="D103" s="4" t="str" cm="1">
        <f t="array" ref="D103">_xlfn.UNIQUE(_xlfn._xlws.FILTER(AnalysisMethods!$C$2:$C$32,AnalysisMethods!$A$2:$A$32=AnalysisResults!C103,""))</f>
        <v>Grouped summary of subjects</v>
      </c>
      <c r="E103" t="s">
        <v>180</v>
      </c>
      <c r="F103" s="4" t="str" cm="1">
        <f t="array" ref="F103">_xlfn._xlws.FILTER(AnalysisMethods!$H$2:$H$32,AnalysisMethods!$E$2:$E$32=AnalysisResults!E103,"")</f>
        <v>%</v>
      </c>
      <c r="G103" t="s">
        <v>40</v>
      </c>
      <c r="H103" s="4" t="str" cm="1">
        <f t="array" ref="H103">_xlfn._xlws.FILTER(AnalysisGroupings!$G$2:$G$24,AnalysisGroupings!$F$2:$F$24=AnalysisResults!G103,"")</f>
        <v>Xanomeline Low Dose</v>
      </c>
      <c r="I103" t="s">
        <v>173</v>
      </c>
      <c r="J103" s="4" t="str" cm="1">
        <f t="array" ref="J103">_xlfn._xlws.FILTER(AnalysisGroupings!$G$2:$G$24,AnalysisGroupings!$F$2:$F$24=AnalysisResults!I103,"")</f>
        <v>Black or African American</v>
      </c>
      <c r="L103" s="4" t="str" cm="1">
        <f t="array" ref="L103">_xlfn._xlws.FILTER(AnalysisGroupings!$G$2:$G$24,AnalysisGroupings!$F$2:$F$24=AnalysisResults!K103,"")</f>
        <v/>
      </c>
      <c r="M103">
        <v>1</v>
      </c>
      <c r="N103" t="s">
        <v>144</v>
      </c>
    </row>
    <row r="104" spans="1:14" x14ac:dyDescent="0.45">
      <c r="A104" t="s">
        <v>110</v>
      </c>
      <c r="B104" s="4" t="str" cm="1">
        <f t="array" ref="B104">_xlfn._xlws.FILTER(AnalysisSets!B:B,AnalysisSets!A:A=_xlfn._xlws.FILTER(Analyses!D:D,Analyses!A:A=AnalysisResults!A104,""),"")</f>
        <v>Safety Population</v>
      </c>
      <c r="C104" t="s">
        <v>136</v>
      </c>
      <c r="D104" s="4" t="str" cm="1">
        <f t="array" ref="D104">_xlfn.UNIQUE(_xlfn._xlws.FILTER(AnalysisMethods!$C$2:$C$32,AnalysisMethods!$A$2:$A$32=AnalysisResults!C104,""))</f>
        <v>Grouped summary of subjects</v>
      </c>
      <c r="E104" t="s">
        <v>180</v>
      </c>
      <c r="F104" s="4" t="str" cm="1">
        <f t="array" ref="F104">_xlfn._xlws.FILTER(AnalysisMethods!$H$2:$H$32,AnalysisMethods!$E$2:$E$32=AnalysisResults!E104,"")</f>
        <v>%</v>
      </c>
      <c r="G104" t="s">
        <v>40</v>
      </c>
      <c r="H104" s="4" t="str" cm="1">
        <f t="array" ref="H104">_xlfn._xlws.FILTER(AnalysisGroupings!$G$2:$G$24,AnalysisGroupings!$F$2:$F$24=AnalysisResults!G104,"")</f>
        <v>Xanomeline Low Dose</v>
      </c>
      <c r="I104" t="s">
        <v>174</v>
      </c>
      <c r="J104" s="4" t="str" cm="1">
        <f t="array" ref="J104">_xlfn._xlws.FILTER(AnalysisGroupings!$G$2:$G$24,AnalysisGroupings!$F$2:$F$24=AnalysisResults!I104,"")</f>
        <v>Native Hawaiian or Other Pacific Islander</v>
      </c>
      <c r="L104" s="4" t="str" cm="1">
        <f t="array" ref="L104">_xlfn._xlws.FILTER(AnalysisGroupings!$G$2:$G$24,AnalysisGroupings!$F$2:$F$24=AnalysisResults!K104,"")</f>
        <v/>
      </c>
      <c r="M104">
        <v>1</v>
      </c>
      <c r="N104" t="s">
        <v>144</v>
      </c>
    </row>
    <row r="105" spans="1:14" x14ac:dyDescent="0.45">
      <c r="A105" t="s">
        <v>110</v>
      </c>
      <c r="B105" s="4" t="str" cm="1">
        <f t="array" ref="B105">_xlfn._xlws.FILTER(AnalysisSets!B:B,AnalysisSets!A:A=_xlfn._xlws.FILTER(Analyses!D:D,Analyses!A:A=AnalysisResults!A105,""),"")</f>
        <v>Safety Population</v>
      </c>
      <c r="C105" t="s">
        <v>136</v>
      </c>
      <c r="D105" s="4" t="str" cm="1">
        <f t="array" ref="D105">_xlfn.UNIQUE(_xlfn._xlws.FILTER(AnalysisMethods!$C$2:$C$32,AnalysisMethods!$A$2:$A$32=AnalysisResults!C105,""))</f>
        <v>Grouped summary of subjects</v>
      </c>
      <c r="E105" t="s">
        <v>180</v>
      </c>
      <c r="F105" s="4" t="str" cm="1">
        <f t="array" ref="F105">_xlfn._xlws.FILTER(AnalysisMethods!$H$2:$H$32,AnalysisMethods!$E$2:$E$32=AnalysisResults!E105,"")</f>
        <v>%</v>
      </c>
      <c r="G105" t="s">
        <v>40</v>
      </c>
      <c r="H105" s="4" t="str" cm="1">
        <f t="array" ref="H105">_xlfn._xlws.FILTER(AnalysisGroupings!$G$2:$G$24,AnalysisGroupings!$F$2:$F$24=AnalysisResults!G105,"")</f>
        <v>Xanomeline Low Dose</v>
      </c>
      <c r="I105" t="s">
        <v>175</v>
      </c>
      <c r="J105" s="4" t="str" cm="1">
        <f t="array" ref="J105">_xlfn._xlws.FILTER(AnalysisGroupings!$G$2:$G$24,AnalysisGroupings!$F$2:$F$24=AnalysisResults!I105,"")</f>
        <v>White</v>
      </c>
      <c r="L105" s="4" t="str" cm="1">
        <f t="array" ref="L105">_xlfn._xlws.FILTER(AnalysisGroupings!$G$2:$G$24,AnalysisGroupings!$F$2:$F$24=AnalysisResults!K105,"")</f>
        <v/>
      </c>
      <c r="M105">
        <v>1</v>
      </c>
      <c r="N105" t="s">
        <v>144</v>
      </c>
    </row>
    <row r="106" spans="1:14" x14ac:dyDescent="0.45">
      <c r="A106" t="s">
        <v>110</v>
      </c>
      <c r="B106" s="4" t="str" cm="1">
        <f t="array" ref="B106">_xlfn._xlws.FILTER(AnalysisSets!B:B,AnalysisSets!A:A=_xlfn._xlws.FILTER(Analyses!D:D,Analyses!A:A=AnalysisResults!A106,""),"")</f>
        <v>Safety Population</v>
      </c>
      <c r="C106" t="s">
        <v>136</v>
      </c>
      <c r="D106" s="4" t="str" cm="1">
        <f t="array" ref="D106">_xlfn.UNIQUE(_xlfn._xlws.FILTER(AnalysisMethods!$C$2:$C$32,AnalysisMethods!$A$2:$A$32=AnalysisResults!C106,""))</f>
        <v>Grouped summary of subjects</v>
      </c>
      <c r="E106" t="s">
        <v>180</v>
      </c>
      <c r="F106" s="4" t="str" cm="1">
        <f t="array" ref="F106">_xlfn._xlws.FILTER(AnalysisMethods!$H$2:$H$32,AnalysisMethods!$E$2:$E$32=AnalysisResults!E106,"")</f>
        <v>%</v>
      </c>
      <c r="G106" t="s">
        <v>40</v>
      </c>
      <c r="H106" s="4" t="str" cm="1">
        <f t="array" ref="H106">_xlfn._xlws.FILTER(AnalysisGroupings!$G$2:$G$24,AnalysisGroupings!$F$2:$F$24=AnalysisResults!G106,"")</f>
        <v>Xanomeline Low Dose</v>
      </c>
      <c r="I106" t="s">
        <v>176</v>
      </c>
      <c r="J106" s="4" t="str" cm="1">
        <f t="array" ref="J106">_xlfn._xlws.FILTER(AnalysisGroupings!$G$2:$G$24,AnalysisGroupings!$F$2:$F$24=AnalysisResults!I106,"")</f>
        <v>Multiple</v>
      </c>
      <c r="L106" s="4" t="str" cm="1">
        <f t="array" ref="L106">_xlfn._xlws.FILTER(AnalysisGroupings!$G$2:$G$24,AnalysisGroupings!$F$2:$F$24=AnalysisResults!K106,"")</f>
        <v/>
      </c>
      <c r="M106">
        <v>1</v>
      </c>
      <c r="N106" t="s">
        <v>144</v>
      </c>
    </row>
    <row r="107" spans="1:14" x14ac:dyDescent="0.45">
      <c r="A107" t="s">
        <v>110</v>
      </c>
      <c r="B107" s="4" t="str" cm="1">
        <f t="array" ref="B107">_xlfn._xlws.FILTER(AnalysisSets!B:B,AnalysisSets!A:A=_xlfn._xlws.FILTER(Analyses!D:D,Analyses!A:A=AnalysisResults!A107,""),"")</f>
        <v>Safety Population</v>
      </c>
      <c r="C107" t="s">
        <v>136</v>
      </c>
      <c r="D107" s="4" t="str" cm="1">
        <f t="array" ref="D107">_xlfn.UNIQUE(_xlfn._xlws.FILTER(AnalysisMethods!$C$2:$C$32,AnalysisMethods!$A$2:$A$32=AnalysisResults!C107,""))</f>
        <v>Grouped summary of subjects</v>
      </c>
      <c r="E107" t="s">
        <v>180</v>
      </c>
      <c r="F107" s="4" t="str" cm="1">
        <f t="array" ref="F107">_xlfn._xlws.FILTER(AnalysisMethods!$H$2:$H$32,AnalysisMethods!$E$2:$E$32=AnalysisResults!E107,"")</f>
        <v>%</v>
      </c>
      <c r="G107" t="s">
        <v>40</v>
      </c>
      <c r="H107" s="4" t="str" cm="1">
        <f t="array" ref="H107">_xlfn._xlws.FILTER(AnalysisGroupings!$G$2:$G$24,AnalysisGroupings!$F$2:$F$24=AnalysisResults!G107,"")</f>
        <v>Xanomeline Low Dose</v>
      </c>
      <c r="I107" t="s">
        <v>177</v>
      </c>
      <c r="J107" s="4" t="str" cm="1">
        <f t="array" ref="J107">_xlfn._xlws.FILTER(AnalysisGroupings!$G$2:$G$24,AnalysisGroupings!$F$2:$F$24=AnalysisResults!I107,"")</f>
        <v>Not Reported</v>
      </c>
      <c r="L107" s="4" t="str" cm="1">
        <f t="array" ref="L107">_xlfn._xlws.FILTER(AnalysisGroupings!$G$2:$G$24,AnalysisGroupings!$F$2:$F$24=AnalysisResults!K107,"")</f>
        <v/>
      </c>
      <c r="M107">
        <v>1</v>
      </c>
      <c r="N107" t="s">
        <v>144</v>
      </c>
    </row>
    <row r="108" spans="1:14" x14ac:dyDescent="0.45">
      <c r="A108" t="s">
        <v>110</v>
      </c>
      <c r="B108" s="4" t="str" cm="1">
        <f t="array" ref="B108">_xlfn._xlws.FILTER(AnalysisSets!B:B,AnalysisSets!A:A=_xlfn._xlws.FILTER(Analyses!D:D,Analyses!A:A=AnalysisResults!A108,""),"")</f>
        <v>Safety Population</v>
      </c>
      <c r="C108" t="s">
        <v>136</v>
      </c>
      <c r="D108" s="4" t="str" cm="1">
        <f t="array" ref="D108">_xlfn.UNIQUE(_xlfn._xlws.FILTER(AnalysisMethods!$C$2:$C$32,AnalysisMethods!$A$2:$A$32=AnalysisResults!C108,""))</f>
        <v>Grouped summary of subjects</v>
      </c>
      <c r="E108" t="s">
        <v>180</v>
      </c>
      <c r="F108" s="4" t="str" cm="1">
        <f t="array" ref="F108">_xlfn._xlws.FILTER(AnalysisMethods!$H$2:$H$32,AnalysisMethods!$E$2:$E$32=AnalysisResults!E108,"")</f>
        <v>%</v>
      </c>
      <c r="G108" t="s">
        <v>40</v>
      </c>
      <c r="H108" s="4" t="str" cm="1">
        <f t="array" ref="H108">_xlfn._xlws.FILTER(AnalysisGroupings!$G$2:$G$24,AnalysisGroupings!$F$2:$F$24=AnalysisResults!G108,"")</f>
        <v>Xanomeline Low Dose</v>
      </c>
      <c r="I108" t="s">
        <v>178</v>
      </c>
      <c r="J108" s="4" t="str" cm="1">
        <f t="array" ref="J108">_xlfn._xlws.FILTER(AnalysisGroupings!$G$2:$G$24,AnalysisGroupings!$F$2:$F$24=AnalysisResults!I108,"")</f>
        <v>Unknown</v>
      </c>
      <c r="L108" s="4" t="str" cm="1">
        <f t="array" ref="L108">_xlfn._xlws.FILTER(AnalysisGroupings!$G$2:$G$24,AnalysisGroupings!$F$2:$F$24=AnalysisResults!K108,"")</f>
        <v/>
      </c>
      <c r="M108">
        <v>1</v>
      </c>
      <c r="N108" t="s">
        <v>144</v>
      </c>
    </row>
    <row r="109" spans="1:14" x14ac:dyDescent="0.45">
      <c r="A109" t="s">
        <v>110</v>
      </c>
      <c r="B109" s="4" t="str" cm="1">
        <f t="array" ref="B109">_xlfn._xlws.FILTER(AnalysisSets!B:B,AnalysisSets!A:A=_xlfn._xlws.FILTER(Analyses!D:D,Analyses!A:A=AnalysisResults!A109,""),"")</f>
        <v>Safety Population</v>
      </c>
      <c r="C109" t="s">
        <v>136</v>
      </c>
      <c r="D109" s="4" t="str" cm="1">
        <f t="array" ref="D109">_xlfn.UNIQUE(_xlfn._xlws.FILTER(AnalysisMethods!$C$2:$C$32,AnalysisMethods!$A$2:$A$32=AnalysisResults!C109,""))</f>
        <v>Grouped summary of subjects</v>
      </c>
      <c r="E109" t="s">
        <v>180</v>
      </c>
      <c r="F109" s="4" t="str" cm="1">
        <f t="array" ref="F109">_xlfn._xlws.FILTER(AnalysisMethods!$H$2:$H$32,AnalysisMethods!$E$2:$E$32=AnalysisResults!E109,"")</f>
        <v>%</v>
      </c>
      <c r="G109" t="s">
        <v>40</v>
      </c>
      <c r="H109" s="4" t="str" cm="1">
        <f t="array" ref="H109">_xlfn._xlws.FILTER(AnalysisGroupings!$G$2:$G$24,AnalysisGroupings!$F$2:$F$24=AnalysisResults!G109,"")</f>
        <v>Xanomeline Low Dose</v>
      </c>
      <c r="I109" t="s">
        <v>179</v>
      </c>
      <c r="J109" s="4" t="str" cm="1">
        <f t="array" ref="J109">_xlfn._xlws.FILTER(AnalysisGroupings!$G$2:$G$24,AnalysisGroupings!$F$2:$F$24=AnalysisResults!I109,"")</f>
        <v>Other</v>
      </c>
      <c r="L109" s="4" t="str" cm="1">
        <f t="array" ref="L109">_xlfn._xlws.FILTER(AnalysisGroupings!$G$2:$G$24,AnalysisGroupings!$F$2:$F$24=AnalysisResults!K109,"")</f>
        <v/>
      </c>
      <c r="M109">
        <v>1</v>
      </c>
      <c r="N109" t="s">
        <v>144</v>
      </c>
    </row>
    <row r="110" spans="1:14" x14ac:dyDescent="0.45">
      <c r="A110" t="s">
        <v>110</v>
      </c>
      <c r="B110" s="4" t="str" cm="1">
        <f t="array" ref="B110">_xlfn._xlws.FILTER(AnalysisSets!B:B,AnalysisSets!A:A=_xlfn._xlws.FILTER(Analyses!D:D,Analyses!A:A=AnalysisResults!A110,""),"")</f>
        <v>Safety Population</v>
      </c>
      <c r="C110" t="s">
        <v>136</v>
      </c>
      <c r="D110" s="4" t="str" cm="1">
        <f t="array" ref="D110">_xlfn.UNIQUE(_xlfn._xlws.FILTER(AnalysisMethods!$C$2:$C$32,AnalysisMethods!$A$2:$A$32=AnalysisResults!C110,""))</f>
        <v>Grouped summary of subjects</v>
      </c>
      <c r="E110" t="s">
        <v>180</v>
      </c>
      <c r="F110" s="4" t="str" cm="1">
        <f t="array" ref="F110">_xlfn._xlws.FILTER(AnalysisMethods!$H$2:$H$32,AnalysisMethods!$E$2:$E$32=AnalysisResults!E110,"")</f>
        <v>%</v>
      </c>
      <c r="G110" t="s">
        <v>41</v>
      </c>
      <c r="H110" s="4" t="str" cm="1">
        <f t="array" ref="H110">_xlfn._xlws.FILTER(AnalysisGroupings!$G$2:$G$24,AnalysisGroupings!$F$2:$F$24=AnalysisResults!G110,"")</f>
        <v>Xanomeline High Dose</v>
      </c>
      <c r="I110" t="s">
        <v>171</v>
      </c>
      <c r="J110" s="4" t="str" cm="1">
        <f t="array" ref="J110">_xlfn._xlws.FILTER(AnalysisGroupings!$G$2:$G$24,AnalysisGroupings!$F$2:$F$24=AnalysisResults!I110,"")</f>
        <v>American Indian or Alaska Native</v>
      </c>
      <c r="L110" s="4" t="str" cm="1">
        <f t="array" ref="L110">_xlfn._xlws.FILTER(AnalysisGroupings!$G$2:$G$24,AnalysisGroupings!$F$2:$F$24=AnalysisResults!K110,"")</f>
        <v/>
      </c>
      <c r="M110">
        <v>1</v>
      </c>
      <c r="N110" t="s">
        <v>144</v>
      </c>
    </row>
    <row r="111" spans="1:14" x14ac:dyDescent="0.45">
      <c r="A111" t="s">
        <v>110</v>
      </c>
      <c r="B111" s="4" t="str" cm="1">
        <f t="array" ref="B111">_xlfn._xlws.FILTER(AnalysisSets!B:B,AnalysisSets!A:A=_xlfn._xlws.FILTER(Analyses!D:D,Analyses!A:A=AnalysisResults!A111,""),"")</f>
        <v>Safety Population</v>
      </c>
      <c r="C111" t="s">
        <v>136</v>
      </c>
      <c r="D111" s="4" t="str" cm="1">
        <f t="array" ref="D111">_xlfn.UNIQUE(_xlfn._xlws.FILTER(AnalysisMethods!$C$2:$C$32,AnalysisMethods!$A$2:$A$32=AnalysisResults!C111,""))</f>
        <v>Grouped summary of subjects</v>
      </c>
      <c r="E111" t="s">
        <v>180</v>
      </c>
      <c r="F111" s="4" t="str" cm="1">
        <f t="array" ref="F111">_xlfn._xlws.FILTER(AnalysisMethods!$H$2:$H$32,AnalysisMethods!$E$2:$E$32=AnalysisResults!E111,"")</f>
        <v>%</v>
      </c>
      <c r="G111" t="s">
        <v>41</v>
      </c>
      <c r="H111" s="4" t="str" cm="1">
        <f t="array" ref="H111">_xlfn._xlws.FILTER(AnalysisGroupings!$G$2:$G$24,AnalysisGroupings!$F$2:$F$24=AnalysisResults!G111,"")</f>
        <v>Xanomeline High Dose</v>
      </c>
      <c r="I111" t="s">
        <v>172</v>
      </c>
      <c r="J111" s="4" t="str" cm="1">
        <f t="array" ref="J111">_xlfn._xlws.FILTER(AnalysisGroupings!$G$2:$G$24,AnalysisGroupings!$F$2:$F$24=AnalysisResults!I111,"")</f>
        <v>Asian</v>
      </c>
      <c r="L111" s="4" t="str" cm="1">
        <f t="array" ref="L111">_xlfn._xlws.FILTER(AnalysisGroupings!$G$2:$G$24,AnalysisGroupings!$F$2:$F$24=AnalysisResults!K111,"")</f>
        <v/>
      </c>
      <c r="M111">
        <v>1</v>
      </c>
      <c r="N111" t="s">
        <v>144</v>
      </c>
    </row>
    <row r="112" spans="1:14" x14ac:dyDescent="0.45">
      <c r="A112" t="s">
        <v>110</v>
      </c>
      <c r="B112" s="4" t="str" cm="1">
        <f t="array" ref="B112">_xlfn._xlws.FILTER(AnalysisSets!B:B,AnalysisSets!A:A=_xlfn._xlws.FILTER(Analyses!D:D,Analyses!A:A=AnalysisResults!A112,""),"")</f>
        <v>Safety Population</v>
      </c>
      <c r="C112" t="s">
        <v>136</v>
      </c>
      <c r="D112" s="4" t="str" cm="1">
        <f t="array" ref="D112">_xlfn.UNIQUE(_xlfn._xlws.FILTER(AnalysisMethods!$C$2:$C$32,AnalysisMethods!$A$2:$A$32=AnalysisResults!C112,""))</f>
        <v>Grouped summary of subjects</v>
      </c>
      <c r="E112" t="s">
        <v>180</v>
      </c>
      <c r="F112" s="4" t="str" cm="1">
        <f t="array" ref="F112">_xlfn._xlws.FILTER(AnalysisMethods!$H$2:$H$32,AnalysisMethods!$E$2:$E$32=AnalysisResults!E112,"")</f>
        <v>%</v>
      </c>
      <c r="G112" t="s">
        <v>41</v>
      </c>
      <c r="H112" s="4" t="str" cm="1">
        <f t="array" ref="H112">_xlfn._xlws.FILTER(AnalysisGroupings!$G$2:$G$24,AnalysisGroupings!$F$2:$F$24=AnalysisResults!G112,"")</f>
        <v>Xanomeline High Dose</v>
      </c>
      <c r="I112" t="s">
        <v>173</v>
      </c>
      <c r="J112" s="4" t="str" cm="1">
        <f t="array" ref="J112">_xlfn._xlws.FILTER(AnalysisGroupings!$G$2:$G$24,AnalysisGroupings!$F$2:$F$24=AnalysisResults!I112,"")</f>
        <v>Black or African American</v>
      </c>
      <c r="L112" s="4" t="str" cm="1">
        <f t="array" ref="L112">_xlfn._xlws.FILTER(AnalysisGroupings!$G$2:$G$24,AnalysisGroupings!$F$2:$F$24=AnalysisResults!K112,"")</f>
        <v/>
      </c>
      <c r="M112">
        <v>1</v>
      </c>
      <c r="N112" t="s">
        <v>144</v>
      </c>
    </row>
    <row r="113" spans="1:14" x14ac:dyDescent="0.45">
      <c r="A113" t="s">
        <v>110</v>
      </c>
      <c r="B113" s="4" t="str" cm="1">
        <f t="array" ref="B113">_xlfn._xlws.FILTER(AnalysisSets!B:B,AnalysisSets!A:A=_xlfn._xlws.FILTER(Analyses!D:D,Analyses!A:A=AnalysisResults!A113,""),"")</f>
        <v>Safety Population</v>
      </c>
      <c r="C113" t="s">
        <v>136</v>
      </c>
      <c r="D113" s="4" t="str" cm="1">
        <f t="array" ref="D113">_xlfn.UNIQUE(_xlfn._xlws.FILTER(AnalysisMethods!$C$2:$C$32,AnalysisMethods!$A$2:$A$32=AnalysisResults!C113,""))</f>
        <v>Grouped summary of subjects</v>
      </c>
      <c r="E113" t="s">
        <v>180</v>
      </c>
      <c r="F113" s="4" t="str" cm="1">
        <f t="array" ref="F113">_xlfn._xlws.FILTER(AnalysisMethods!$H$2:$H$32,AnalysisMethods!$E$2:$E$32=AnalysisResults!E113,"")</f>
        <v>%</v>
      </c>
      <c r="G113" t="s">
        <v>41</v>
      </c>
      <c r="H113" s="4" t="str" cm="1">
        <f t="array" ref="H113">_xlfn._xlws.FILTER(AnalysisGroupings!$G$2:$G$24,AnalysisGroupings!$F$2:$F$24=AnalysisResults!G113,"")</f>
        <v>Xanomeline High Dose</v>
      </c>
      <c r="I113" t="s">
        <v>174</v>
      </c>
      <c r="J113" s="4" t="str" cm="1">
        <f t="array" ref="J113">_xlfn._xlws.FILTER(AnalysisGroupings!$G$2:$G$24,AnalysisGroupings!$F$2:$F$24=AnalysisResults!I113,"")</f>
        <v>Native Hawaiian or Other Pacific Islander</v>
      </c>
      <c r="L113" s="4" t="str" cm="1">
        <f t="array" ref="L113">_xlfn._xlws.FILTER(AnalysisGroupings!$G$2:$G$24,AnalysisGroupings!$F$2:$F$24=AnalysisResults!K113,"")</f>
        <v/>
      </c>
      <c r="M113">
        <v>1</v>
      </c>
      <c r="N113" t="s">
        <v>144</v>
      </c>
    </row>
    <row r="114" spans="1:14" x14ac:dyDescent="0.45">
      <c r="A114" t="s">
        <v>110</v>
      </c>
      <c r="B114" s="4" t="str" cm="1">
        <f t="array" ref="B114">_xlfn._xlws.FILTER(AnalysisSets!B:B,AnalysisSets!A:A=_xlfn._xlws.FILTER(Analyses!D:D,Analyses!A:A=AnalysisResults!A114,""),"")</f>
        <v>Safety Population</v>
      </c>
      <c r="C114" t="s">
        <v>136</v>
      </c>
      <c r="D114" s="4" t="str" cm="1">
        <f t="array" ref="D114">_xlfn.UNIQUE(_xlfn._xlws.FILTER(AnalysisMethods!$C$2:$C$32,AnalysisMethods!$A$2:$A$32=AnalysisResults!C114,""))</f>
        <v>Grouped summary of subjects</v>
      </c>
      <c r="E114" t="s">
        <v>180</v>
      </c>
      <c r="F114" s="4" t="str" cm="1">
        <f t="array" ref="F114">_xlfn._xlws.FILTER(AnalysisMethods!$H$2:$H$32,AnalysisMethods!$E$2:$E$32=AnalysisResults!E114,"")</f>
        <v>%</v>
      </c>
      <c r="G114" t="s">
        <v>41</v>
      </c>
      <c r="H114" s="4" t="str" cm="1">
        <f t="array" ref="H114">_xlfn._xlws.FILTER(AnalysisGroupings!$G$2:$G$24,AnalysisGroupings!$F$2:$F$24=AnalysisResults!G114,"")</f>
        <v>Xanomeline High Dose</v>
      </c>
      <c r="I114" t="s">
        <v>175</v>
      </c>
      <c r="J114" s="4" t="str" cm="1">
        <f t="array" ref="J114">_xlfn._xlws.FILTER(AnalysisGroupings!$G$2:$G$24,AnalysisGroupings!$F$2:$F$24=AnalysisResults!I114,"")</f>
        <v>White</v>
      </c>
      <c r="L114" s="4" t="str" cm="1">
        <f t="array" ref="L114">_xlfn._xlws.FILTER(AnalysisGroupings!$G$2:$G$24,AnalysisGroupings!$F$2:$F$24=AnalysisResults!K114,"")</f>
        <v/>
      </c>
      <c r="M114">
        <v>1</v>
      </c>
      <c r="N114" t="s">
        <v>144</v>
      </c>
    </row>
    <row r="115" spans="1:14" x14ac:dyDescent="0.45">
      <c r="A115" t="s">
        <v>110</v>
      </c>
      <c r="B115" s="4" t="str" cm="1">
        <f t="array" ref="B115">_xlfn._xlws.FILTER(AnalysisSets!B:B,AnalysisSets!A:A=_xlfn._xlws.FILTER(Analyses!D:D,Analyses!A:A=AnalysisResults!A115,""),"")</f>
        <v>Safety Population</v>
      </c>
      <c r="C115" t="s">
        <v>136</v>
      </c>
      <c r="D115" s="4" t="str" cm="1">
        <f t="array" ref="D115">_xlfn.UNIQUE(_xlfn._xlws.FILTER(AnalysisMethods!$C$2:$C$32,AnalysisMethods!$A$2:$A$32=AnalysisResults!C115,""))</f>
        <v>Grouped summary of subjects</v>
      </c>
      <c r="E115" t="s">
        <v>180</v>
      </c>
      <c r="F115" s="4" t="str" cm="1">
        <f t="array" ref="F115">_xlfn._xlws.FILTER(AnalysisMethods!$H$2:$H$32,AnalysisMethods!$E$2:$E$32=AnalysisResults!E115,"")</f>
        <v>%</v>
      </c>
      <c r="G115" t="s">
        <v>41</v>
      </c>
      <c r="H115" s="4" t="str" cm="1">
        <f t="array" ref="H115">_xlfn._xlws.FILTER(AnalysisGroupings!$G$2:$G$24,AnalysisGroupings!$F$2:$F$24=AnalysisResults!G115,"")</f>
        <v>Xanomeline High Dose</v>
      </c>
      <c r="I115" t="s">
        <v>176</v>
      </c>
      <c r="J115" s="4" t="str" cm="1">
        <f t="array" ref="J115">_xlfn._xlws.FILTER(AnalysisGroupings!$G$2:$G$24,AnalysisGroupings!$F$2:$F$24=AnalysisResults!I115,"")</f>
        <v>Multiple</v>
      </c>
      <c r="L115" s="4" t="str" cm="1">
        <f t="array" ref="L115">_xlfn._xlws.FILTER(AnalysisGroupings!$G$2:$G$24,AnalysisGroupings!$F$2:$F$24=AnalysisResults!K115,"")</f>
        <v/>
      </c>
      <c r="M115">
        <v>1</v>
      </c>
      <c r="N115" t="s">
        <v>144</v>
      </c>
    </row>
    <row r="116" spans="1:14" x14ac:dyDescent="0.45">
      <c r="A116" t="s">
        <v>110</v>
      </c>
      <c r="B116" s="4" t="str" cm="1">
        <f t="array" ref="B116">_xlfn._xlws.FILTER(AnalysisSets!B:B,AnalysisSets!A:A=_xlfn._xlws.FILTER(Analyses!D:D,Analyses!A:A=AnalysisResults!A116,""),"")</f>
        <v>Safety Population</v>
      </c>
      <c r="C116" t="s">
        <v>136</v>
      </c>
      <c r="D116" s="4" t="str" cm="1">
        <f t="array" ref="D116">_xlfn.UNIQUE(_xlfn._xlws.FILTER(AnalysisMethods!$C$2:$C$32,AnalysisMethods!$A$2:$A$32=AnalysisResults!C116,""))</f>
        <v>Grouped summary of subjects</v>
      </c>
      <c r="E116" t="s">
        <v>180</v>
      </c>
      <c r="F116" s="4" t="str" cm="1">
        <f t="array" ref="F116">_xlfn._xlws.FILTER(AnalysisMethods!$H$2:$H$32,AnalysisMethods!$E$2:$E$32=AnalysisResults!E116,"")</f>
        <v>%</v>
      </c>
      <c r="G116" t="s">
        <v>41</v>
      </c>
      <c r="H116" s="4" t="str" cm="1">
        <f t="array" ref="H116">_xlfn._xlws.FILTER(AnalysisGroupings!$G$2:$G$24,AnalysisGroupings!$F$2:$F$24=AnalysisResults!G116,"")</f>
        <v>Xanomeline High Dose</v>
      </c>
      <c r="I116" t="s">
        <v>177</v>
      </c>
      <c r="J116" s="4" t="str" cm="1">
        <f t="array" ref="J116">_xlfn._xlws.FILTER(AnalysisGroupings!$G$2:$G$24,AnalysisGroupings!$F$2:$F$24=AnalysisResults!I116,"")</f>
        <v>Not Reported</v>
      </c>
      <c r="L116" s="4" t="str" cm="1">
        <f t="array" ref="L116">_xlfn._xlws.FILTER(AnalysisGroupings!$G$2:$G$24,AnalysisGroupings!$F$2:$F$24=AnalysisResults!K116,"")</f>
        <v/>
      </c>
      <c r="M116">
        <v>1</v>
      </c>
      <c r="N116" t="s">
        <v>144</v>
      </c>
    </row>
    <row r="117" spans="1:14" x14ac:dyDescent="0.45">
      <c r="A117" t="s">
        <v>110</v>
      </c>
      <c r="B117" s="4" t="str" cm="1">
        <f t="array" ref="B117">_xlfn._xlws.FILTER(AnalysisSets!B:B,AnalysisSets!A:A=_xlfn._xlws.FILTER(Analyses!D:D,Analyses!A:A=AnalysisResults!A117,""),"")</f>
        <v>Safety Population</v>
      </c>
      <c r="C117" t="s">
        <v>136</v>
      </c>
      <c r="D117" s="4" t="str" cm="1">
        <f t="array" ref="D117">_xlfn.UNIQUE(_xlfn._xlws.FILTER(AnalysisMethods!$C$2:$C$32,AnalysisMethods!$A$2:$A$32=AnalysisResults!C117,""))</f>
        <v>Grouped summary of subjects</v>
      </c>
      <c r="E117" t="s">
        <v>180</v>
      </c>
      <c r="F117" s="4" t="str" cm="1">
        <f t="array" ref="F117">_xlfn._xlws.FILTER(AnalysisMethods!$H$2:$H$32,AnalysisMethods!$E$2:$E$32=AnalysisResults!E117,"")</f>
        <v>%</v>
      </c>
      <c r="G117" t="s">
        <v>41</v>
      </c>
      <c r="H117" s="4" t="str" cm="1">
        <f t="array" ref="H117">_xlfn._xlws.FILTER(AnalysisGroupings!$G$2:$G$24,AnalysisGroupings!$F$2:$F$24=AnalysisResults!G117,"")</f>
        <v>Xanomeline High Dose</v>
      </c>
      <c r="I117" t="s">
        <v>178</v>
      </c>
      <c r="J117" s="4" t="str" cm="1">
        <f t="array" ref="J117">_xlfn._xlws.FILTER(AnalysisGroupings!$G$2:$G$24,AnalysisGroupings!$F$2:$F$24=AnalysisResults!I117,"")</f>
        <v>Unknown</v>
      </c>
      <c r="L117" s="4" t="str" cm="1">
        <f t="array" ref="L117">_xlfn._xlws.FILTER(AnalysisGroupings!$G$2:$G$24,AnalysisGroupings!$F$2:$F$24=AnalysisResults!K117,"")</f>
        <v/>
      </c>
      <c r="M117">
        <v>1</v>
      </c>
      <c r="N117" t="s">
        <v>144</v>
      </c>
    </row>
    <row r="118" spans="1:14" x14ac:dyDescent="0.45">
      <c r="A118" t="s">
        <v>110</v>
      </c>
      <c r="B118" s="4" t="str" cm="1">
        <f t="array" ref="B118">_xlfn._xlws.FILTER(AnalysisSets!B:B,AnalysisSets!A:A=_xlfn._xlws.FILTER(Analyses!D:D,Analyses!A:A=AnalysisResults!A118,""),"")</f>
        <v>Safety Population</v>
      </c>
      <c r="C118" t="s">
        <v>136</v>
      </c>
      <c r="D118" s="4" t="str" cm="1">
        <f t="array" ref="D118">_xlfn.UNIQUE(_xlfn._xlws.FILTER(AnalysisMethods!$C$2:$C$32,AnalysisMethods!$A$2:$A$32=AnalysisResults!C118,""))</f>
        <v>Grouped summary of subjects</v>
      </c>
      <c r="E118" t="s">
        <v>180</v>
      </c>
      <c r="F118" s="4" t="str" cm="1">
        <f t="array" ref="F118">_xlfn._xlws.FILTER(AnalysisMethods!$H$2:$H$32,AnalysisMethods!$E$2:$E$32=AnalysisResults!E118,"")</f>
        <v>%</v>
      </c>
      <c r="G118" t="s">
        <v>41</v>
      </c>
      <c r="H118" s="4" t="str" cm="1">
        <f t="array" ref="H118">_xlfn._xlws.FILTER(AnalysisGroupings!$G$2:$G$24,AnalysisGroupings!$F$2:$F$24=AnalysisResults!G118,"")</f>
        <v>Xanomeline High Dose</v>
      </c>
      <c r="I118" t="s">
        <v>179</v>
      </c>
      <c r="J118" s="4" t="str" cm="1">
        <f t="array" ref="J118">_xlfn._xlws.FILTER(AnalysisGroupings!$G$2:$G$24,AnalysisGroupings!$F$2:$F$24=AnalysisResults!I118,"")</f>
        <v>Other</v>
      </c>
      <c r="L118" s="4" t="str" cm="1">
        <f t="array" ref="L118">_xlfn._xlws.FILTER(AnalysisGroupings!$G$2:$G$24,AnalysisGroupings!$F$2:$F$24=AnalysisResults!K118,"")</f>
        <v/>
      </c>
      <c r="M118">
        <v>1</v>
      </c>
      <c r="N118" t="s">
        <v>144</v>
      </c>
    </row>
    <row r="119" spans="1:14" x14ac:dyDescent="0.45">
      <c r="A119" t="s">
        <v>111</v>
      </c>
      <c r="B119" s="4" t="str" cm="1">
        <f t="array" ref="B119">_xlfn._xlws.FILTER(AnalysisSets!B:B,AnalysisSets!A:A=_xlfn._xlws.FILTER(Analyses!D:D,Analyses!A:A=AnalysisResults!A119,""),"")</f>
        <v>Safety Population</v>
      </c>
      <c r="C119" t="s">
        <v>131</v>
      </c>
      <c r="D119" s="4" t="str" cm="1">
        <f t="array" ref="D119">_xlfn.UNIQUE(_xlfn._xlws.FILTER(AnalysisMethods!$C$2:$C$32,AnalysisMethods!$A$2:$A$32=AnalysisResults!C119,""))</f>
        <v>Grouped summary of continuous variable</v>
      </c>
      <c r="E119" t="s">
        <v>181</v>
      </c>
      <c r="F119" s="4" t="str" cm="1">
        <f t="array" ref="F119">_xlfn._xlws.FILTER(AnalysisMethods!$H$2:$H$32,AnalysisMethods!$E$2:$E$32=AnalysisResults!E119,"")</f>
        <v>n</v>
      </c>
      <c r="G119" t="s">
        <v>36</v>
      </c>
      <c r="H119" s="4" t="str" cm="1">
        <f t="array" ref="H119">_xlfn._xlws.FILTER(AnalysisGroupings!$G$2:$G$24,AnalysisGroupings!$F$2:$F$24=AnalysisResults!G119,"")</f>
        <v>Placebo</v>
      </c>
      <c r="J119" s="4" t="str" cm="1">
        <f t="array" ref="J119">_xlfn._xlws.FILTER(AnalysisGroupings!$G$2:$G$24,AnalysisGroupings!$F$2:$F$24=AnalysisResults!I119,"")</f>
        <v/>
      </c>
      <c r="L119" s="4" t="str" cm="1">
        <f t="array" ref="L119">_xlfn._xlws.FILTER(AnalysisGroupings!$G$2:$G$24,AnalysisGroupings!$F$2:$F$24=AnalysisResults!K119,"")</f>
        <v/>
      </c>
      <c r="M119">
        <v>1</v>
      </c>
      <c r="N119" t="s">
        <v>141</v>
      </c>
    </row>
    <row r="120" spans="1:14" x14ac:dyDescent="0.45">
      <c r="A120" t="s">
        <v>111</v>
      </c>
      <c r="B120" s="4" t="str" cm="1">
        <f t="array" ref="B120">_xlfn._xlws.FILTER(AnalysisSets!B:B,AnalysisSets!A:A=_xlfn._xlws.FILTER(Analyses!D:D,Analyses!A:A=AnalysisResults!A120,""),"")</f>
        <v>Safety Population</v>
      </c>
      <c r="C120" t="s">
        <v>131</v>
      </c>
      <c r="D120" s="4" t="str" cm="1">
        <f t="array" ref="D120">_xlfn.UNIQUE(_xlfn._xlws.FILTER(AnalysisMethods!$C$2:$C$32,AnalysisMethods!$A$2:$A$32=AnalysisResults!C120,""))</f>
        <v>Grouped summary of continuous variable</v>
      </c>
      <c r="E120" t="s">
        <v>181</v>
      </c>
      <c r="F120" s="4" t="str" cm="1">
        <f t="array" ref="F120">_xlfn._xlws.FILTER(AnalysisMethods!$H$2:$H$32,AnalysisMethods!$E$2:$E$32=AnalysisResults!E120,"")</f>
        <v>n</v>
      </c>
      <c r="G120" t="s">
        <v>40</v>
      </c>
      <c r="H120" s="4" t="str" cm="1">
        <f t="array" ref="H120">_xlfn._xlws.FILTER(AnalysisGroupings!$G$2:$G$24,AnalysisGroupings!$F$2:$F$24=AnalysisResults!G120,"")</f>
        <v>Xanomeline Low Dose</v>
      </c>
      <c r="J120" s="4" t="str" cm="1">
        <f t="array" ref="J120">_xlfn._xlws.FILTER(AnalysisGroupings!$G$2:$G$24,AnalysisGroupings!$F$2:$F$24=AnalysisResults!I120,"")</f>
        <v/>
      </c>
      <c r="L120" s="4" t="str" cm="1">
        <f t="array" ref="L120">_xlfn._xlws.FILTER(AnalysisGroupings!$G$2:$G$24,AnalysisGroupings!$F$2:$F$24=AnalysisResults!K120,"")</f>
        <v/>
      </c>
      <c r="M120">
        <v>1</v>
      </c>
      <c r="N120" t="s">
        <v>141</v>
      </c>
    </row>
    <row r="121" spans="1:14" x14ac:dyDescent="0.45">
      <c r="A121" t="s">
        <v>111</v>
      </c>
      <c r="B121" s="4" t="str" cm="1">
        <f t="array" ref="B121">_xlfn._xlws.FILTER(AnalysisSets!B:B,AnalysisSets!A:A=_xlfn._xlws.FILTER(Analyses!D:D,Analyses!A:A=AnalysisResults!A121,""),"")</f>
        <v>Safety Population</v>
      </c>
      <c r="C121" t="s">
        <v>131</v>
      </c>
      <c r="D121" s="4" t="str" cm="1">
        <f t="array" ref="D121">_xlfn.UNIQUE(_xlfn._xlws.FILTER(AnalysisMethods!$C$2:$C$32,AnalysisMethods!$A$2:$A$32=AnalysisResults!C121,""))</f>
        <v>Grouped summary of continuous variable</v>
      </c>
      <c r="E121" t="s">
        <v>181</v>
      </c>
      <c r="F121" s="4" t="str" cm="1">
        <f t="array" ref="F121">_xlfn._xlws.FILTER(AnalysisMethods!$H$2:$H$32,AnalysisMethods!$E$2:$E$32=AnalysisResults!E121,"")</f>
        <v>n</v>
      </c>
      <c r="G121" t="s">
        <v>41</v>
      </c>
      <c r="H121" s="4" t="str" cm="1">
        <f t="array" ref="H121">_xlfn._xlws.FILTER(AnalysisGroupings!$G$2:$G$24,AnalysisGroupings!$F$2:$F$24=AnalysisResults!G121,"")</f>
        <v>Xanomeline High Dose</v>
      </c>
      <c r="J121" s="4" t="str" cm="1">
        <f t="array" ref="J121">_xlfn._xlws.FILTER(AnalysisGroupings!$G$2:$G$24,AnalysisGroupings!$F$2:$F$24=AnalysisResults!I121,"")</f>
        <v/>
      </c>
      <c r="L121" s="4" t="str" cm="1">
        <f t="array" ref="L121">_xlfn._xlws.FILTER(AnalysisGroupings!$G$2:$G$24,AnalysisGroupings!$F$2:$F$24=AnalysisResults!K121,"")</f>
        <v/>
      </c>
      <c r="M121">
        <v>1</v>
      </c>
      <c r="N121" t="s">
        <v>141</v>
      </c>
    </row>
    <row r="122" spans="1:14" x14ac:dyDescent="0.45">
      <c r="A122" t="s">
        <v>111</v>
      </c>
      <c r="B122" s="4" t="str" cm="1">
        <f t="array" ref="B122">_xlfn._xlws.FILTER(AnalysisSets!B:B,AnalysisSets!A:A=_xlfn._xlws.FILTER(Analyses!D:D,Analyses!A:A=AnalysisResults!A122,""),"")</f>
        <v>Safety Population</v>
      </c>
      <c r="C122" t="s">
        <v>131</v>
      </c>
      <c r="D122" s="4" t="str" cm="1">
        <f t="array" ref="D122">_xlfn.UNIQUE(_xlfn._xlws.FILTER(AnalysisMethods!$C$2:$C$32,AnalysisMethods!$A$2:$A$32=AnalysisResults!C122,""))</f>
        <v>Grouped summary of continuous variable</v>
      </c>
      <c r="E122" t="s">
        <v>182</v>
      </c>
      <c r="F122" s="4" t="str" cm="1">
        <f t="array" ref="F122">_xlfn._xlws.FILTER(AnalysisMethods!$H$2:$H$32,AnalysisMethods!$E$2:$E$32=AnalysisResults!E122,"")</f>
        <v>Mean</v>
      </c>
      <c r="G122" t="s">
        <v>36</v>
      </c>
      <c r="H122" s="4" t="str" cm="1">
        <f t="array" ref="H122">_xlfn._xlws.FILTER(AnalysisGroupings!$G$2:$G$24,AnalysisGroupings!$F$2:$F$24=AnalysisResults!G122,"")</f>
        <v>Placebo</v>
      </c>
      <c r="J122" s="4" t="str" cm="1">
        <f t="array" ref="J122">_xlfn._xlws.FILTER(AnalysisGroupings!$G$2:$G$24,AnalysisGroupings!$F$2:$F$24=AnalysisResults!I122,"")</f>
        <v/>
      </c>
      <c r="L122" s="4" t="str" cm="1">
        <f t="array" ref="L122">_xlfn._xlws.FILTER(AnalysisGroupings!$G$2:$G$24,AnalysisGroupings!$F$2:$F$24=AnalysisResults!K122,"")</f>
        <v/>
      </c>
      <c r="M122">
        <v>1</v>
      </c>
      <c r="N122" t="s">
        <v>142</v>
      </c>
    </row>
    <row r="123" spans="1:14" x14ac:dyDescent="0.45">
      <c r="A123" t="s">
        <v>111</v>
      </c>
      <c r="B123" s="4" t="str" cm="1">
        <f t="array" ref="B123">_xlfn._xlws.FILTER(AnalysisSets!B:B,AnalysisSets!A:A=_xlfn._xlws.FILTER(Analyses!D:D,Analyses!A:A=AnalysisResults!A123,""),"")</f>
        <v>Safety Population</v>
      </c>
      <c r="C123" t="s">
        <v>131</v>
      </c>
      <c r="D123" s="4" t="str" cm="1">
        <f t="array" ref="D123">_xlfn.UNIQUE(_xlfn._xlws.FILTER(AnalysisMethods!$C$2:$C$32,AnalysisMethods!$A$2:$A$32=AnalysisResults!C123,""))</f>
        <v>Grouped summary of continuous variable</v>
      </c>
      <c r="E123" t="s">
        <v>182</v>
      </c>
      <c r="F123" s="4" t="str" cm="1">
        <f t="array" ref="F123">_xlfn._xlws.FILTER(AnalysisMethods!$H$2:$H$32,AnalysisMethods!$E$2:$E$32=AnalysisResults!E123,"")</f>
        <v>Mean</v>
      </c>
      <c r="G123" t="s">
        <v>40</v>
      </c>
      <c r="H123" s="4" t="str" cm="1">
        <f t="array" ref="H123">_xlfn._xlws.FILTER(AnalysisGroupings!$G$2:$G$24,AnalysisGroupings!$F$2:$F$24=AnalysisResults!G123,"")</f>
        <v>Xanomeline Low Dose</v>
      </c>
      <c r="J123" s="4" t="str" cm="1">
        <f t="array" ref="J123">_xlfn._xlws.FILTER(AnalysisGroupings!$G$2:$G$24,AnalysisGroupings!$F$2:$F$24=AnalysisResults!I123,"")</f>
        <v/>
      </c>
      <c r="L123" s="4" t="str" cm="1">
        <f t="array" ref="L123">_xlfn._xlws.FILTER(AnalysisGroupings!$G$2:$G$24,AnalysisGroupings!$F$2:$F$24=AnalysisResults!K123,"")</f>
        <v/>
      </c>
      <c r="M123">
        <v>1</v>
      </c>
      <c r="N123" t="s">
        <v>142</v>
      </c>
    </row>
    <row r="124" spans="1:14" x14ac:dyDescent="0.45">
      <c r="A124" t="s">
        <v>111</v>
      </c>
      <c r="B124" s="4" t="str" cm="1">
        <f t="array" ref="B124">_xlfn._xlws.FILTER(AnalysisSets!B:B,AnalysisSets!A:A=_xlfn._xlws.FILTER(Analyses!D:D,Analyses!A:A=AnalysisResults!A124,""),"")</f>
        <v>Safety Population</v>
      </c>
      <c r="C124" t="s">
        <v>131</v>
      </c>
      <c r="D124" s="4" t="str" cm="1">
        <f t="array" ref="D124">_xlfn.UNIQUE(_xlfn._xlws.FILTER(AnalysisMethods!$C$2:$C$32,AnalysisMethods!$A$2:$A$32=AnalysisResults!C124,""))</f>
        <v>Grouped summary of continuous variable</v>
      </c>
      <c r="E124" t="s">
        <v>182</v>
      </c>
      <c r="F124" s="4" t="str" cm="1">
        <f t="array" ref="F124">_xlfn._xlws.FILTER(AnalysisMethods!$H$2:$H$32,AnalysisMethods!$E$2:$E$32=AnalysisResults!E124,"")</f>
        <v>Mean</v>
      </c>
      <c r="G124" t="s">
        <v>41</v>
      </c>
      <c r="H124" s="4" t="str" cm="1">
        <f t="array" ref="H124">_xlfn._xlws.FILTER(AnalysisGroupings!$G$2:$G$24,AnalysisGroupings!$F$2:$F$24=AnalysisResults!G124,"")</f>
        <v>Xanomeline High Dose</v>
      </c>
      <c r="J124" s="4" t="str" cm="1">
        <f t="array" ref="J124">_xlfn._xlws.FILTER(AnalysisGroupings!$G$2:$G$24,AnalysisGroupings!$F$2:$F$24=AnalysisResults!I124,"")</f>
        <v/>
      </c>
      <c r="L124" s="4" t="str" cm="1">
        <f t="array" ref="L124">_xlfn._xlws.FILTER(AnalysisGroupings!$G$2:$G$24,AnalysisGroupings!$F$2:$F$24=AnalysisResults!K124,"")</f>
        <v/>
      </c>
      <c r="M124">
        <v>1</v>
      </c>
      <c r="N124" t="s">
        <v>142</v>
      </c>
    </row>
    <row r="125" spans="1:14" x14ac:dyDescent="0.45">
      <c r="A125" t="s">
        <v>111</v>
      </c>
      <c r="B125" s="4" t="str" cm="1">
        <f t="array" ref="B125">_xlfn._xlws.FILTER(AnalysisSets!B:B,AnalysisSets!A:A=_xlfn._xlws.FILTER(Analyses!D:D,Analyses!A:A=AnalysisResults!A125,""),"")</f>
        <v>Safety Population</v>
      </c>
      <c r="C125" t="s">
        <v>131</v>
      </c>
      <c r="D125" s="4" t="str" cm="1">
        <f t="array" ref="D125">_xlfn.UNIQUE(_xlfn._xlws.FILTER(AnalysisMethods!$C$2:$C$32,AnalysisMethods!$A$2:$A$32=AnalysisResults!C125,""))</f>
        <v>Grouped summary of continuous variable</v>
      </c>
      <c r="E125" t="s">
        <v>183</v>
      </c>
      <c r="F125" s="4" t="str" cm="1">
        <f t="array" ref="F125">_xlfn._xlws.FILTER(AnalysisMethods!$H$2:$H$32,AnalysisMethods!$E$2:$E$32=AnalysisResults!E125,"")</f>
        <v>SD</v>
      </c>
      <c r="G125" t="s">
        <v>36</v>
      </c>
      <c r="H125" s="4" t="str" cm="1">
        <f t="array" ref="H125">_xlfn._xlws.FILTER(AnalysisGroupings!$G$2:$G$24,AnalysisGroupings!$F$2:$F$24=AnalysisResults!G125,"")</f>
        <v>Placebo</v>
      </c>
      <c r="J125" s="4" t="str" cm="1">
        <f t="array" ref="J125">_xlfn._xlws.FILTER(AnalysisGroupings!$G$2:$G$24,AnalysisGroupings!$F$2:$F$24=AnalysisResults!I125,"")</f>
        <v/>
      </c>
      <c r="L125" s="4" t="str" cm="1">
        <f t="array" ref="L125">_xlfn._xlws.FILTER(AnalysisGroupings!$G$2:$G$24,AnalysisGroupings!$F$2:$F$24=AnalysisResults!K125,"")</f>
        <v/>
      </c>
      <c r="M125">
        <v>1</v>
      </c>
      <c r="N125" t="s">
        <v>143</v>
      </c>
    </row>
    <row r="126" spans="1:14" x14ac:dyDescent="0.45">
      <c r="A126" t="s">
        <v>111</v>
      </c>
      <c r="B126" s="4" t="str" cm="1">
        <f t="array" ref="B126">_xlfn._xlws.FILTER(AnalysisSets!B:B,AnalysisSets!A:A=_xlfn._xlws.FILTER(Analyses!D:D,Analyses!A:A=AnalysisResults!A126,""),"")</f>
        <v>Safety Population</v>
      </c>
      <c r="C126" t="s">
        <v>131</v>
      </c>
      <c r="D126" s="4" t="str" cm="1">
        <f t="array" ref="D126">_xlfn.UNIQUE(_xlfn._xlws.FILTER(AnalysisMethods!$C$2:$C$32,AnalysisMethods!$A$2:$A$32=AnalysisResults!C126,""))</f>
        <v>Grouped summary of continuous variable</v>
      </c>
      <c r="E126" t="s">
        <v>183</v>
      </c>
      <c r="F126" s="4" t="str" cm="1">
        <f t="array" ref="F126">_xlfn._xlws.FILTER(AnalysisMethods!$H$2:$H$32,AnalysisMethods!$E$2:$E$32=AnalysisResults!E126,"")</f>
        <v>SD</v>
      </c>
      <c r="G126" t="s">
        <v>40</v>
      </c>
      <c r="H126" s="4" t="str" cm="1">
        <f t="array" ref="H126">_xlfn._xlws.FILTER(AnalysisGroupings!$G$2:$G$24,AnalysisGroupings!$F$2:$F$24=AnalysisResults!G126,"")</f>
        <v>Xanomeline Low Dose</v>
      </c>
      <c r="J126" s="4" t="str" cm="1">
        <f t="array" ref="J126">_xlfn._xlws.FILTER(AnalysisGroupings!$G$2:$G$24,AnalysisGroupings!$F$2:$F$24=AnalysisResults!I126,"")</f>
        <v/>
      </c>
      <c r="L126" s="4" t="str" cm="1">
        <f t="array" ref="L126">_xlfn._xlws.FILTER(AnalysisGroupings!$G$2:$G$24,AnalysisGroupings!$F$2:$F$24=AnalysisResults!K126,"")</f>
        <v/>
      </c>
      <c r="M126">
        <v>1</v>
      </c>
      <c r="N126" t="s">
        <v>143</v>
      </c>
    </row>
    <row r="127" spans="1:14" x14ac:dyDescent="0.45">
      <c r="A127" t="s">
        <v>111</v>
      </c>
      <c r="B127" s="4" t="str" cm="1">
        <f t="array" ref="B127">_xlfn._xlws.FILTER(AnalysisSets!B:B,AnalysisSets!A:A=_xlfn._xlws.FILTER(Analyses!D:D,Analyses!A:A=AnalysisResults!A127,""),"")</f>
        <v>Safety Population</v>
      </c>
      <c r="C127" t="s">
        <v>131</v>
      </c>
      <c r="D127" s="4" t="str" cm="1">
        <f t="array" ref="D127">_xlfn.UNIQUE(_xlfn._xlws.FILTER(AnalysisMethods!$C$2:$C$32,AnalysisMethods!$A$2:$A$32=AnalysisResults!C127,""))</f>
        <v>Grouped summary of continuous variable</v>
      </c>
      <c r="E127" t="s">
        <v>183</v>
      </c>
      <c r="F127" s="4" t="str" cm="1">
        <f t="array" ref="F127">_xlfn._xlws.FILTER(AnalysisMethods!$H$2:$H$32,AnalysisMethods!$E$2:$E$32=AnalysisResults!E127,"")</f>
        <v>SD</v>
      </c>
      <c r="G127" t="s">
        <v>41</v>
      </c>
      <c r="H127" s="4" t="str" cm="1">
        <f t="array" ref="H127">_xlfn._xlws.FILTER(AnalysisGroupings!$G$2:$G$24,AnalysisGroupings!$F$2:$F$24=AnalysisResults!G127,"")</f>
        <v>Xanomeline High Dose</v>
      </c>
      <c r="J127" s="4" t="str" cm="1">
        <f t="array" ref="J127">_xlfn._xlws.FILTER(AnalysisGroupings!$G$2:$G$24,AnalysisGroupings!$F$2:$F$24=AnalysisResults!I127,"")</f>
        <v/>
      </c>
      <c r="L127" s="4" t="str" cm="1">
        <f t="array" ref="L127">_xlfn._xlws.FILTER(AnalysisGroupings!$G$2:$G$24,AnalysisGroupings!$F$2:$F$24=AnalysisResults!K127,"")</f>
        <v/>
      </c>
      <c r="M127">
        <v>1</v>
      </c>
      <c r="N127" t="s">
        <v>143</v>
      </c>
    </row>
    <row r="128" spans="1:14" x14ac:dyDescent="0.45">
      <c r="A128" t="s">
        <v>111</v>
      </c>
      <c r="B128" s="4" t="str" cm="1">
        <f t="array" ref="B128">_xlfn._xlws.FILTER(AnalysisSets!B:B,AnalysisSets!A:A=_xlfn._xlws.FILTER(Analyses!D:D,Analyses!A:A=AnalysisResults!A128,""),"")</f>
        <v>Safety Population</v>
      </c>
      <c r="C128" t="s">
        <v>131</v>
      </c>
      <c r="D128" s="4" t="str" cm="1">
        <f t="array" ref="D128">_xlfn.UNIQUE(_xlfn._xlws.FILTER(AnalysisMethods!$C$2:$C$32,AnalysisMethods!$A$2:$A$32=AnalysisResults!C128,""))</f>
        <v>Grouped summary of continuous variable</v>
      </c>
      <c r="E128" t="s">
        <v>184</v>
      </c>
      <c r="F128" s="4" t="str" cm="1">
        <f t="array" ref="F128">_xlfn._xlws.FILTER(AnalysisMethods!$H$2:$H$32,AnalysisMethods!$E$2:$E$32=AnalysisResults!E128,"")</f>
        <v>Median</v>
      </c>
      <c r="G128" t="s">
        <v>36</v>
      </c>
      <c r="H128" s="4" t="str" cm="1">
        <f t="array" ref="H128">_xlfn._xlws.FILTER(AnalysisGroupings!$G$2:$G$24,AnalysisGroupings!$F$2:$F$24=AnalysisResults!G128,"")</f>
        <v>Placebo</v>
      </c>
      <c r="J128" s="4" t="str" cm="1">
        <f t="array" ref="J128">_xlfn._xlws.FILTER(AnalysisGroupings!$G$2:$G$24,AnalysisGroupings!$F$2:$F$24=AnalysisResults!I128,"")</f>
        <v/>
      </c>
      <c r="L128" s="4" t="str" cm="1">
        <f t="array" ref="L128">_xlfn._xlws.FILTER(AnalysisGroupings!$G$2:$G$24,AnalysisGroupings!$F$2:$F$24=AnalysisResults!K128,"")</f>
        <v/>
      </c>
      <c r="M128">
        <v>1</v>
      </c>
      <c r="N128" t="s">
        <v>142</v>
      </c>
    </row>
    <row r="129" spans="1:14" x14ac:dyDescent="0.45">
      <c r="A129" t="s">
        <v>111</v>
      </c>
      <c r="B129" s="4" t="str" cm="1">
        <f t="array" ref="B129">_xlfn._xlws.FILTER(AnalysisSets!B:B,AnalysisSets!A:A=_xlfn._xlws.FILTER(Analyses!D:D,Analyses!A:A=AnalysisResults!A129,""),"")</f>
        <v>Safety Population</v>
      </c>
      <c r="C129" t="s">
        <v>131</v>
      </c>
      <c r="D129" s="4" t="str" cm="1">
        <f t="array" ref="D129">_xlfn.UNIQUE(_xlfn._xlws.FILTER(AnalysisMethods!$C$2:$C$32,AnalysisMethods!$A$2:$A$32=AnalysisResults!C129,""))</f>
        <v>Grouped summary of continuous variable</v>
      </c>
      <c r="E129" t="s">
        <v>184</v>
      </c>
      <c r="F129" s="4" t="str" cm="1">
        <f t="array" ref="F129">_xlfn._xlws.FILTER(AnalysisMethods!$H$2:$H$32,AnalysisMethods!$E$2:$E$32=AnalysisResults!E129,"")</f>
        <v>Median</v>
      </c>
      <c r="G129" t="s">
        <v>40</v>
      </c>
      <c r="H129" s="4" t="str" cm="1">
        <f t="array" ref="H129">_xlfn._xlws.FILTER(AnalysisGroupings!$G$2:$G$24,AnalysisGroupings!$F$2:$F$24=AnalysisResults!G129,"")</f>
        <v>Xanomeline Low Dose</v>
      </c>
      <c r="J129" s="4" t="str" cm="1">
        <f t="array" ref="J129">_xlfn._xlws.FILTER(AnalysisGroupings!$G$2:$G$24,AnalysisGroupings!$F$2:$F$24=AnalysisResults!I129,"")</f>
        <v/>
      </c>
      <c r="L129" s="4" t="str" cm="1">
        <f t="array" ref="L129">_xlfn._xlws.FILTER(AnalysisGroupings!$G$2:$G$24,AnalysisGroupings!$F$2:$F$24=AnalysisResults!K129,"")</f>
        <v/>
      </c>
      <c r="M129">
        <v>1</v>
      </c>
      <c r="N129" t="s">
        <v>142</v>
      </c>
    </row>
    <row r="130" spans="1:14" x14ac:dyDescent="0.45">
      <c r="A130" t="s">
        <v>111</v>
      </c>
      <c r="B130" s="4" t="str" cm="1">
        <f t="array" ref="B130">_xlfn._xlws.FILTER(AnalysisSets!B:B,AnalysisSets!A:A=_xlfn._xlws.FILTER(Analyses!D:D,Analyses!A:A=AnalysisResults!A130,""),"")</f>
        <v>Safety Population</v>
      </c>
      <c r="C130" t="s">
        <v>131</v>
      </c>
      <c r="D130" s="4" t="str" cm="1">
        <f t="array" ref="D130">_xlfn.UNIQUE(_xlfn._xlws.FILTER(AnalysisMethods!$C$2:$C$32,AnalysisMethods!$A$2:$A$32=AnalysisResults!C130,""))</f>
        <v>Grouped summary of continuous variable</v>
      </c>
      <c r="E130" t="s">
        <v>184</v>
      </c>
      <c r="F130" s="4" t="str" cm="1">
        <f t="array" ref="F130">_xlfn._xlws.FILTER(AnalysisMethods!$H$2:$H$32,AnalysisMethods!$E$2:$E$32=AnalysisResults!E130,"")</f>
        <v>Median</v>
      </c>
      <c r="G130" t="s">
        <v>41</v>
      </c>
      <c r="H130" s="4" t="str" cm="1">
        <f t="array" ref="H130">_xlfn._xlws.FILTER(AnalysisGroupings!$G$2:$G$24,AnalysisGroupings!$F$2:$F$24=AnalysisResults!G130,"")</f>
        <v>Xanomeline High Dose</v>
      </c>
      <c r="J130" s="4" t="str" cm="1">
        <f t="array" ref="J130">_xlfn._xlws.FILTER(AnalysisGroupings!$G$2:$G$24,AnalysisGroupings!$F$2:$F$24=AnalysisResults!I130,"")</f>
        <v/>
      </c>
      <c r="L130" s="4" t="str" cm="1">
        <f t="array" ref="L130">_xlfn._xlws.FILTER(AnalysisGroupings!$G$2:$G$24,AnalysisGroupings!$F$2:$F$24=AnalysisResults!K130,"")</f>
        <v/>
      </c>
      <c r="M130">
        <v>1</v>
      </c>
      <c r="N130" t="s">
        <v>142</v>
      </c>
    </row>
    <row r="131" spans="1:14" x14ac:dyDescent="0.45">
      <c r="A131" t="s">
        <v>111</v>
      </c>
      <c r="B131" s="4" t="str" cm="1">
        <f t="array" ref="B131">_xlfn._xlws.FILTER(AnalysisSets!B:B,AnalysisSets!A:A=_xlfn._xlws.FILTER(Analyses!D:D,Analyses!A:A=AnalysisResults!A131,""),"")</f>
        <v>Safety Population</v>
      </c>
      <c r="C131" t="s">
        <v>131</v>
      </c>
      <c r="D131" s="4" t="str" cm="1">
        <f t="array" ref="D131">_xlfn.UNIQUE(_xlfn._xlws.FILTER(AnalysisMethods!$C$2:$C$32,AnalysisMethods!$A$2:$A$32=AnalysisResults!C131,""))</f>
        <v>Grouped summary of continuous variable</v>
      </c>
      <c r="E131" t="s">
        <v>185</v>
      </c>
      <c r="F131" s="4" t="str" cm="1">
        <f t="array" ref="F131">_xlfn._xlws.FILTER(AnalysisMethods!$H$2:$H$32,AnalysisMethods!$E$2:$E$32=AnalysisResults!E131,"")</f>
        <v>Q1</v>
      </c>
      <c r="G131" t="s">
        <v>36</v>
      </c>
      <c r="H131" s="4" t="str" cm="1">
        <f t="array" ref="H131">_xlfn._xlws.FILTER(AnalysisGroupings!$G$2:$G$24,AnalysisGroupings!$F$2:$F$24=AnalysisResults!G131,"")</f>
        <v>Placebo</v>
      </c>
      <c r="J131" s="4" t="str" cm="1">
        <f t="array" ref="J131">_xlfn._xlws.FILTER(AnalysisGroupings!$G$2:$G$24,AnalysisGroupings!$F$2:$F$24=AnalysisResults!I131,"")</f>
        <v/>
      </c>
      <c r="L131" s="4" t="str" cm="1">
        <f t="array" ref="L131">_xlfn._xlws.FILTER(AnalysisGroupings!$G$2:$G$24,AnalysisGroupings!$F$2:$F$24=AnalysisResults!K131,"")</f>
        <v/>
      </c>
      <c r="M131">
        <v>1</v>
      </c>
      <c r="N131" t="s">
        <v>142</v>
      </c>
    </row>
    <row r="132" spans="1:14" x14ac:dyDescent="0.45">
      <c r="A132" t="s">
        <v>111</v>
      </c>
      <c r="B132" s="4" t="str" cm="1">
        <f t="array" ref="B132">_xlfn._xlws.FILTER(AnalysisSets!B:B,AnalysisSets!A:A=_xlfn._xlws.FILTER(Analyses!D:D,Analyses!A:A=AnalysisResults!A132,""),"")</f>
        <v>Safety Population</v>
      </c>
      <c r="C132" t="s">
        <v>131</v>
      </c>
      <c r="D132" s="4" t="str" cm="1">
        <f t="array" ref="D132">_xlfn.UNIQUE(_xlfn._xlws.FILTER(AnalysisMethods!$C$2:$C$32,AnalysisMethods!$A$2:$A$32=AnalysisResults!C132,""))</f>
        <v>Grouped summary of continuous variable</v>
      </c>
      <c r="E132" t="s">
        <v>185</v>
      </c>
      <c r="F132" s="4" t="str" cm="1">
        <f t="array" ref="F132">_xlfn._xlws.FILTER(AnalysisMethods!$H$2:$H$32,AnalysisMethods!$E$2:$E$32=AnalysisResults!E132,"")</f>
        <v>Q1</v>
      </c>
      <c r="G132" t="s">
        <v>40</v>
      </c>
      <c r="H132" s="4" t="str" cm="1">
        <f t="array" ref="H132">_xlfn._xlws.FILTER(AnalysisGroupings!$G$2:$G$24,AnalysisGroupings!$F$2:$F$24=AnalysisResults!G132,"")</f>
        <v>Xanomeline Low Dose</v>
      </c>
      <c r="J132" s="4" t="str" cm="1">
        <f t="array" ref="J132">_xlfn._xlws.FILTER(AnalysisGroupings!$G$2:$G$24,AnalysisGroupings!$F$2:$F$24=AnalysisResults!I132,"")</f>
        <v/>
      </c>
      <c r="L132" s="4" t="str" cm="1">
        <f t="array" ref="L132">_xlfn._xlws.FILTER(AnalysisGroupings!$G$2:$G$24,AnalysisGroupings!$F$2:$F$24=AnalysisResults!K132,"")</f>
        <v/>
      </c>
      <c r="M132">
        <v>1</v>
      </c>
      <c r="N132" t="s">
        <v>142</v>
      </c>
    </row>
    <row r="133" spans="1:14" x14ac:dyDescent="0.45">
      <c r="A133" t="s">
        <v>111</v>
      </c>
      <c r="B133" s="4" t="str" cm="1">
        <f t="array" ref="B133">_xlfn._xlws.FILTER(AnalysisSets!B:B,AnalysisSets!A:A=_xlfn._xlws.FILTER(Analyses!D:D,Analyses!A:A=AnalysisResults!A133,""),"")</f>
        <v>Safety Population</v>
      </c>
      <c r="C133" t="s">
        <v>131</v>
      </c>
      <c r="D133" s="4" t="str" cm="1">
        <f t="array" ref="D133">_xlfn.UNIQUE(_xlfn._xlws.FILTER(AnalysisMethods!$C$2:$C$32,AnalysisMethods!$A$2:$A$32=AnalysisResults!C133,""))</f>
        <v>Grouped summary of continuous variable</v>
      </c>
      <c r="E133" t="s">
        <v>185</v>
      </c>
      <c r="F133" s="4" t="str" cm="1">
        <f t="array" ref="F133">_xlfn._xlws.FILTER(AnalysisMethods!$H$2:$H$32,AnalysisMethods!$E$2:$E$32=AnalysisResults!E133,"")</f>
        <v>Q1</v>
      </c>
      <c r="G133" t="s">
        <v>41</v>
      </c>
      <c r="H133" s="4" t="str" cm="1">
        <f t="array" ref="H133">_xlfn._xlws.FILTER(AnalysisGroupings!$G$2:$G$24,AnalysisGroupings!$F$2:$F$24=AnalysisResults!G133,"")</f>
        <v>Xanomeline High Dose</v>
      </c>
      <c r="J133" s="4" t="str" cm="1">
        <f t="array" ref="J133">_xlfn._xlws.FILTER(AnalysisGroupings!$G$2:$G$24,AnalysisGroupings!$F$2:$F$24=AnalysisResults!I133,"")</f>
        <v/>
      </c>
      <c r="L133" s="4" t="str" cm="1">
        <f t="array" ref="L133">_xlfn._xlws.FILTER(AnalysisGroupings!$G$2:$G$24,AnalysisGroupings!$F$2:$F$24=AnalysisResults!K133,"")</f>
        <v/>
      </c>
      <c r="M133">
        <v>1</v>
      </c>
      <c r="N133" t="s">
        <v>142</v>
      </c>
    </row>
    <row r="134" spans="1:14" x14ac:dyDescent="0.45">
      <c r="A134" t="s">
        <v>111</v>
      </c>
      <c r="B134" s="4" t="str" cm="1">
        <f t="array" ref="B134">_xlfn._xlws.FILTER(AnalysisSets!B:B,AnalysisSets!A:A=_xlfn._xlws.FILTER(Analyses!D:D,Analyses!A:A=AnalysisResults!A134,""),"")</f>
        <v>Safety Population</v>
      </c>
      <c r="C134" t="s">
        <v>131</v>
      </c>
      <c r="D134" s="4" t="str" cm="1">
        <f t="array" ref="D134">_xlfn.UNIQUE(_xlfn._xlws.FILTER(AnalysisMethods!$C$2:$C$32,AnalysisMethods!$A$2:$A$32=AnalysisResults!C134,""))</f>
        <v>Grouped summary of continuous variable</v>
      </c>
      <c r="E134" t="s">
        <v>186</v>
      </c>
      <c r="F134" s="4" t="str" cm="1">
        <f t="array" ref="F134">_xlfn._xlws.FILTER(AnalysisMethods!$H$2:$H$32,AnalysisMethods!$E$2:$E$32=AnalysisResults!E134,"")</f>
        <v>Q3</v>
      </c>
      <c r="G134" t="s">
        <v>36</v>
      </c>
      <c r="H134" s="4" t="str" cm="1">
        <f t="array" ref="H134">_xlfn._xlws.FILTER(AnalysisGroupings!$G$2:$G$24,AnalysisGroupings!$F$2:$F$24=AnalysisResults!G134,"")</f>
        <v>Placebo</v>
      </c>
      <c r="J134" s="4" t="str" cm="1">
        <f t="array" ref="J134">_xlfn._xlws.FILTER(AnalysisGroupings!$G$2:$G$24,AnalysisGroupings!$F$2:$F$24=AnalysisResults!I134,"")</f>
        <v/>
      </c>
      <c r="L134" s="4" t="str" cm="1">
        <f t="array" ref="L134">_xlfn._xlws.FILTER(AnalysisGroupings!$G$2:$G$24,AnalysisGroupings!$F$2:$F$24=AnalysisResults!K134,"")</f>
        <v/>
      </c>
      <c r="M134">
        <v>1</v>
      </c>
      <c r="N134" t="s">
        <v>142</v>
      </c>
    </row>
    <row r="135" spans="1:14" x14ac:dyDescent="0.45">
      <c r="A135" t="s">
        <v>111</v>
      </c>
      <c r="B135" s="4" t="str" cm="1">
        <f t="array" ref="B135">_xlfn._xlws.FILTER(AnalysisSets!B:B,AnalysisSets!A:A=_xlfn._xlws.FILTER(Analyses!D:D,Analyses!A:A=AnalysisResults!A135,""),"")</f>
        <v>Safety Population</v>
      </c>
      <c r="C135" t="s">
        <v>131</v>
      </c>
      <c r="D135" s="4" t="str" cm="1">
        <f t="array" ref="D135">_xlfn.UNIQUE(_xlfn._xlws.FILTER(AnalysisMethods!$C$2:$C$32,AnalysisMethods!$A$2:$A$32=AnalysisResults!C135,""))</f>
        <v>Grouped summary of continuous variable</v>
      </c>
      <c r="E135" t="s">
        <v>186</v>
      </c>
      <c r="F135" s="4" t="str" cm="1">
        <f t="array" ref="F135">_xlfn._xlws.FILTER(AnalysisMethods!$H$2:$H$32,AnalysisMethods!$E$2:$E$32=AnalysisResults!E135,"")</f>
        <v>Q3</v>
      </c>
      <c r="G135" t="s">
        <v>40</v>
      </c>
      <c r="H135" s="4" t="str" cm="1">
        <f t="array" ref="H135">_xlfn._xlws.FILTER(AnalysisGroupings!$G$2:$G$24,AnalysisGroupings!$F$2:$F$24=AnalysisResults!G135,"")</f>
        <v>Xanomeline Low Dose</v>
      </c>
      <c r="J135" s="4" t="str" cm="1">
        <f t="array" ref="J135">_xlfn._xlws.FILTER(AnalysisGroupings!$G$2:$G$24,AnalysisGroupings!$F$2:$F$24=AnalysisResults!I135,"")</f>
        <v/>
      </c>
      <c r="L135" s="4" t="str" cm="1">
        <f t="array" ref="L135">_xlfn._xlws.FILTER(AnalysisGroupings!$G$2:$G$24,AnalysisGroupings!$F$2:$F$24=AnalysisResults!K135,"")</f>
        <v/>
      </c>
      <c r="M135">
        <v>1</v>
      </c>
      <c r="N135" t="s">
        <v>142</v>
      </c>
    </row>
    <row r="136" spans="1:14" x14ac:dyDescent="0.45">
      <c r="A136" t="s">
        <v>111</v>
      </c>
      <c r="B136" s="4" t="str" cm="1">
        <f t="array" ref="B136">_xlfn._xlws.FILTER(AnalysisSets!B:B,AnalysisSets!A:A=_xlfn._xlws.FILTER(Analyses!D:D,Analyses!A:A=AnalysisResults!A136,""),"")</f>
        <v>Safety Population</v>
      </c>
      <c r="C136" t="s">
        <v>131</v>
      </c>
      <c r="D136" s="4" t="str" cm="1">
        <f t="array" ref="D136">_xlfn.UNIQUE(_xlfn._xlws.FILTER(AnalysisMethods!$C$2:$C$32,AnalysisMethods!$A$2:$A$32=AnalysisResults!C136,""))</f>
        <v>Grouped summary of continuous variable</v>
      </c>
      <c r="E136" t="s">
        <v>186</v>
      </c>
      <c r="F136" s="4" t="str" cm="1">
        <f t="array" ref="F136">_xlfn._xlws.FILTER(AnalysisMethods!$H$2:$H$32,AnalysisMethods!$E$2:$E$32=AnalysisResults!E136,"")</f>
        <v>Q3</v>
      </c>
      <c r="G136" t="s">
        <v>41</v>
      </c>
      <c r="H136" s="4" t="str" cm="1">
        <f t="array" ref="H136">_xlfn._xlws.FILTER(AnalysisGroupings!$G$2:$G$24,AnalysisGroupings!$F$2:$F$24=AnalysisResults!G136,"")</f>
        <v>Xanomeline High Dose</v>
      </c>
      <c r="J136" s="4" t="str" cm="1">
        <f t="array" ref="J136">_xlfn._xlws.FILTER(AnalysisGroupings!$G$2:$G$24,AnalysisGroupings!$F$2:$F$24=AnalysisResults!I136,"")</f>
        <v/>
      </c>
      <c r="L136" s="4" t="str" cm="1">
        <f t="array" ref="L136">_xlfn._xlws.FILTER(AnalysisGroupings!$G$2:$G$24,AnalysisGroupings!$F$2:$F$24=AnalysisResults!K136,"")</f>
        <v/>
      </c>
      <c r="M136">
        <v>1</v>
      </c>
      <c r="N136" t="s">
        <v>142</v>
      </c>
    </row>
    <row r="137" spans="1:14" x14ac:dyDescent="0.45">
      <c r="A137" t="s">
        <v>111</v>
      </c>
      <c r="B137" s="4" t="str" cm="1">
        <f t="array" ref="B137">_xlfn._xlws.FILTER(AnalysisSets!B:B,AnalysisSets!A:A=_xlfn._xlws.FILTER(Analyses!D:D,Analyses!A:A=AnalysisResults!A137,""),"")</f>
        <v>Safety Population</v>
      </c>
      <c r="C137" t="s">
        <v>131</v>
      </c>
      <c r="D137" s="4" t="str" cm="1">
        <f t="array" ref="D137">_xlfn.UNIQUE(_xlfn._xlws.FILTER(AnalysisMethods!$C$2:$C$32,AnalysisMethods!$A$2:$A$32=AnalysisResults!C137,""))</f>
        <v>Grouped summary of continuous variable</v>
      </c>
      <c r="E137" t="s">
        <v>187</v>
      </c>
      <c r="F137" s="4" t="str" cm="1">
        <f t="array" ref="F137">_xlfn._xlws.FILTER(AnalysisMethods!$H$2:$H$32,AnalysisMethods!$E$2:$E$32=AnalysisResults!E137,"")</f>
        <v>Min</v>
      </c>
      <c r="G137" t="s">
        <v>36</v>
      </c>
      <c r="H137" s="4" t="str" cm="1">
        <f t="array" ref="H137">_xlfn._xlws.FILTER(AnalysisGroupings!$G$2:$G$24,AnalysisGroupings!$F$2:$F$24=AnalysisResults!G137,"")</f>
        <v>Placebo</v>
      </c>
      <c r="J137" s="4" t="str" cm="1">
        <f t="array" ref="J137">_xlfn._xlws.FILTER(AnalysisGroupings!$G$2:$G$24,AnalysisGroupings!$F$2:$F$24=AnalysisResults!I137,"")</f>
        <v/>
      </c>
      <c r="L137" s="4" t="str" cm="1">
        <f t="array" ref="L137">_xlfn._xlws.FILTER(AnalysisGroupings!$G$2:$G$24,AnalysisGroupings!$F$2:$F$24=AnalysisResults!K137,"")</f>
        <v/>
      </c>
      <c r="M137">
        <v>1</v>
      </c>
      <c r="N137" t="s">
        <v>141</v>
      </c>
    </row>
    <row r="138" spans="1:14" x14ac:dyDescent="0.45">
      <c r="A138" t="s">
        <v>111</v>
      </c>
      <c r="B138" s="4" t="str" cm="1">
        <f t="array" ref="B138">_xlfn._xlws.FILTER(AnalysisSets!B:B,AnalysisSets!A:A=_xlfn._xlws.FILTER(Analyses!D:D,Analyses!A:A=AnalysisResults!A138,""),"")</f>
        <v>Safety Population</v>
      </c>
      <c r="C138" t="s">
        <v>131</v>
      </c>
      <c r="D138" s="4" t="str" cm="1">
        <f t="array" ref="D138">_xlfn.UNIQUE(_xlfn._xlws.FILTER(AnalysisMethods!$C$2:$C$32,AnalysisMethods!$A$2:$A$32=AnalysisResults!C138,""))</f>
        <v>Grouped summary of continuous variable</v>
      </c>
      <c r="E138" t="s">
        <v>187</v>
      </c>
      <c r="F138" s="4" t="str" cm="1">
        <f t="array" ref="F138">_xlfn._xlws.FILTER(AnalysisMethods!$H$2:$H$32,AnalysisMethods!$E$2:$E$32=AnalysisResults!E138,"")</f>
        <v>Min</v>
      </c>
      <c r="G138" t="s">
        <v>40</v>
      </c>
      <c r="H138" s="4" t="str" cm="1">
        <f t="array" ref="H138">_xlfn._xlws.FILTER(AnalysisGroupings!$G$2:$G$24,AnalysisGroupings!$F$2:$F$24=AnalysisResults!G138,"")</f>
        <v>Xanomeline Low Dose</v>
      </c>
      <c r="J138" s="4" t="str" cm="1">
        <f t="array" ref="J138">_xlfn._xlws.FILTER(AnalysisGroupings!$G$2:$G$24,AnalysisGroupings!$F$2:$F$24=AnalysisResults!I138,"")</f>
        <v/>
      </c>
      <c r="L138" s="4" t="str" cm="1">
        <f t="array" ref="L138">_xlfn._xlws.FILTER(AnalysisGroupings!$G$2:$G$24,AnalysisGroupings!$F$2:$F$24=AnalysisResults!K138,"")</f>
        <v/>
      </c>
      <c r="M138">
        <v>1</v>
      </c>
      <c r="N138" t="s">
        <v>141</v>
      </c>
    </row>
    <row r="139" spans="1:14" x14ac:dyDescent="0.45">
      <c r="A139" t="s">
        <v>111</v>
      </c>
      <c r="B139" s="4" t="str" cm="1">
        <f t="array" ref="B139">_xlfn._xlws.FILTER(AnalysisSets!B:B,AnalysisSets!A:A=_xlfn._xlws.FILTER(Analyses!D:D,Analyses!A:A=AnalysisResults!A139,""),"")</f>
        <v>Safety Population</v>
      </c>
      <c r="C139" t="s">
        <v>131</v>
      </c>
      <c r="D139" s="4" t="str" cm="1">
        <f t="array" ref="D139">_xlfn.UNIQUE(_xlfn._xlws.FILTER(AnalysisMethods!$C$2:$C$32,AnalysisMethods!$A$2:$A$32=AnalysisResults!C139,""))</f>
        <v>Grouped summary of continuous variable</v>
      </c>
      <c r="E139" t="s">
        <v>187</v>
      </c>
      <c r="F139" s="4" t="str" cm="1">
        <f t="array" ref="F139">_xlfn._xlws.FILTER(AnalysisMethods!$H$2:$H$32,AnalysisMethods!$E$2:$E$32=AnalysisResults!E139,"")</f>
        <v>Min</v>
      </c>
      <c r="G139" t="s">
        <v>41</v>
      </c>
      <c r="H139" s="4" t="str" cm="1">
        <f t="array" ref="H139">_xlfn._xlws.FILTER(AnalysisGroupings!$G$2:$G$24,AnalysisGroupings!$F$2:$F$24=AnalysisResults!G139,"")</f>
        <v>Xanomeline High Dose</v>
      </c>
      <c r="J139" s="4" t="str" cm="1">
        <f t="array" ref="J139">_xlfn._xlws.FILTER(AnalysisGroupings!$G$2:$G$24,AnalysisGroupings!$F$2:$F$24=AnalysisResults!I139,"")</f>
        <v/>
      </c>
      <c r="L139" s="4" t="str" cm="1">
        <f t="array" ref="L139">_xlfn._xlws.FILTER(AnalysisGroupings!$G$2:$G$24,AnalysisGroupings!$F$2:$F$24=AnalysisResults!K139,"")</f>
        <v/>
      </c>
      <c r="M139">
        <v>1</v>
      </c>
      <c r="N139" t="s">
        <v>141</v>
      </c>
    </row>
    <row r="140" spans="1:14" x14ac:dyDescent="0.45">
      <c r="A140" t="s">
        <v>111</v>
      </c>
      <c r="B140" s="4" t="str" cm="1">
        <f t="array" ref="B140">_xlfn._xlws.FILTER(AnalysisSets!B:B,AnalysisSets!A:A=_xlfn._xlws.FILTER(Analyses!D:D,Analyses!A:A=AnalysisResults!A140,""),"")</f>
        <v>Safety Population</v>
      </c>
      <c r="C140" t="s">
        <v>131</v>
      </c>
      <c r="D140" s="4" t="str" cm="1">
        <f t="array" ref="D140">_xlfn.UNIQUE(_xlfn._xlws.FILTER(AnalysisMethods!$C$2:$C$32,AnalysisMethods!$A$2:$A$32=AnalysisResults!C140,""))</f>
        <v>Grouped summary of continuous variable</v>
      </c>
      <c r="E140" t="s">
        <v>188</v>
      </c>
      <c r="F140" s="4" t="str" cm="1">
        <f t="array" ref="F140">_xlfn._xlws.FILTER(AnalysisMethods!$H$2:$H$32,AnalysisMethods!$E$2:$E$32=AnalysisResults!E140,"")</f>
        <v>Max</v>
      </c>
      <c r="G140" t="s">
        <v>36</v>
      </c>
      <c r="H140" s="4" t="str" cm="1">
        <f t="array" ref="H140">_xlfn._xlws.FILTER(AnalysisGroupings!$G$2:$G$24,AnalysisGroupings!$F$2:$F$24=AnalysisResults!G140,"")</f>
        <v>Placebo</v>
      </c>
      <c r="J140" s="4" t="str" cm="1">
        <f t="array" ref="J140">_xlfn._xlws.FILTER(AnalysisGroupings!$G$2:$G$24,AnalysisGroupings!$F$2:$F$24=AnalysisResults!I140,"")</f>
        <v/>
      </c>
      <c r="L140" s="4" t="str" cm="1">
        <f t="array" ref="L140">_xlfn._xlws.FILTER(AnalysisGroupings!$G$2:$G$24,AnalysisGroupings!$F$2:$F$24=AnalysisResults!K140,"")</f>
        <v/>
      </c>
      <c r="M140">
        <v>1</v>
      </c>
      <c r="N140" t="s">
        <v>141</v>
      </c>
    </row>
    <row r="141" spans="1:14" x14ac:dyDescent="0.45">
      <c r="A141" t="s">
        <v>111</v>
      </c>
      <c r="B141" s="4" t="str" cm="1">
        <f t="array" ref="B141">_xlfn._xlws.FILTER(AnalysisSets!B:B,AnalysisSets!A:A=_xlfn._xlws.FILTER(Analyses!D:D,Analyses!A:A=AnalysisResults!A141,""),"")</f>
        <v>Safety Population</v>
      </c>
      <c r="C141" t="s">
        <v>131</v>
      </c>
      <c r="D141" s="4" t="str" cm="1">
        <f t="array" ref="D141">_xlfn.UNIQUE(_xlfn._xlws.FILTER(AnalysisMethods!$C$2:$C$32,AnalysisMethods!$A$2:$A$32=AnalysisResults!C141,""))</f>
        <v>Grouped summary of continuous variable</v>
      </c>
      <c r="E141" t="s">
        <v>188</v>
      </c>
      <c r="F141" s="4" t="str" cm="1">
        <f t="array" ref="F141">_xlfn._xlws.FILTER(AnalysisMethods!$H$2:$H$32,AnalysisMethods!$E$2:$E$32=AnalysisResults!E141,"")</f>
        <v>Max</v>
      </c>
      <c r="G141" t="s">
        <v>40</v>
      </c>
      <c r="H141" s="4" t="str" cm="1">
        <f t="array" ref="H141">_xlfn._xlws.FILTER(AnalysisGroupings!$G$2:$G$24,AnalysisGroupings!$F$2:$F$24=AnalysisResults!G141,"")</f>
        <v>Xanomeline Low Dose</v>
      </c>
      <c r="J141" s="4" t="str" cm="1">
        <f t="array" ref="J141">_xlfn._xlws.FILTER(AnalysisGroupings!$G$2:$G$24,AnalysisGroupings!$F$2:$F$24=AnalysisResults!I141,"")</f>
        <v/>
      </c>
      <c r="L141" s="4" t="str" cm="1">
        <f t="array" ref="L141">_xlfn._xlws.FILTER(AnalysisGroupings!$G$2:$G$24,AnalysisGroupings!$F$2:$F$24=AnalysisResults!K141,"")</f>
        <v/>
      </c>
      <c r="M141">
        <v>1</v>
      </c>
      <c r="N141" t="s">
        <v>141</v>
      </c>
    </row>
    <row r="142" spans="1:14" x14ac:dyDescent="0.45">
      <c r="A142" t="s">
        <v>111</v>
      </c>
      <c r="B142" s="4" t="str" cm="1">
        <f t="array" ref="B142">_xlfn._xlws.FILTER(AnalysisSets!B:B,AnalysisSets!A:A=_xlfn._xlws.FILTER(Analyses!D:D,Analyses!A:A=AnalysisResults!A142,""),"")</f>
        <v>Safety Population</v>
      </c>
      <c r="C142" t="s">
        <v>131</v>
      </c>
      <c r="D142" s="4" t="str" cm="1">
        <f t="array" ref="D142">_xlfn.UNIQUE(_xlfn._xlws.FILTER(AnalysisMethods!$C$2:$C$32,AnalysisMethods!$A$2:$A$32=AnalysisResults!C142,""))</f>
        <v>Grouped summary of continuous variable</v>
      </c>
      <c r="E142" t="s">
        <v>188</v>
      </c>
      <c r="F142" s="4" t="str" cm="1">
        <f t="array" ref="F142">_xlfn._xlws.FILTER(AnalysisMethods!$H$2:$H$32,AnalysisMethods!$E$2:$E$32=AnalysisResults!E142,"")</f>
        <v>Max</v>
      </c>
      <c r="G142" t="s">
        <v>41</v>
      </c>
      <c r="H142" s="4" t="str" cm="1">
        <f t="array" ref="H142">_xlfn._xlws.FILTER(AnalysisGroupings!$G$2:$G$24,AnalysisGroupings!$F$2:$F$24=AnalysisResults!G142,"")</f>
        <v>Xanomeline High Dose</v>
      </c>
      <c r="J142" s="4" t="str" cm="1">
        <f t="array" ref="J142">_xlfn._xlws.FILTER(AnalysisGroupings!$G$2:$G$24,AnalysisGroupings!$F$2:$F$24=AnalysisResults!I142,"")</f>
        <v/>
      </c>
      <c r="L142" s="4" t="str" cm="1">
        <f t="array" ref="L142">_xlfn._xlws.FILTER(AnalysisGroupings!$G$2:$G$24,AnalysisGroupings!$F$2:$F$24=AnalysisResults!K142,"")</f>
        <v/>
      </c>
      <c r="M142">
        <v>1</v>
      </c>
      <c r="N142" t="s">
        <v>141</v>
      </c>
    </row>
    <row r="143" spans="1:14" x14ac:dyDescent="0.45">
      <c r="A143" t="s">
        <v>121</v>
      </c>
      <c r="B143" s="4" t="str" cm="1">
        <f t="array" ref="B143">_xlfn._xlws.FILTER(AnalysisSets!B:B,AnalysisSets!A:A=_xlfn._xlws.FILTER(Analyses!D:D,Analyses!A:A=AnalysisResults!A143,""),"")</f>
        <v>Safety Population</v>
      </c>
      <c r="C143" t="s">
        <v>137</v>
      </c>
      <c r="D143" s="4" t="str" cm="1">
        <f t="array" ref="D143">_xlfn.UNIQUE(_xlfn._xlws.FILTER(AnalysisMethods!$C$2:$C$32,AnalysisMethods!$A$2:$A$32=AnalysisResults!C143,""))</f>
        <v>Grouped summary of subjects</v>
      </c>
      <c r="E143" t="s">
        <v>189</v>
      </c>
      <c r="F143" s="4" t="str" cm="1">
        <f t="array" ref="F143">_xlfn._xlws.FILTER(AnalysisMethods!$H$2:$H$32,AnalysisMethods!$E$2:$E$32=AnalysisResults!E143,"")</f>
        <v>n</v>
      </c>
      <c r="G143" t="s">
        <v>36</v>
      </c>
      <c r="H143" s="4" t="str" cm="1">
        <f t="array" ref="H143">_xlfn._xlws.FILTER(AnalysisGroupings!$G$2:$G$24,AnalysisGroupings!$F$2:$F$24=AnalysisResults!G143,"")</f>
        <v>Placebo</v>
      </c>
      <c r="J143" s="4" t="str" cm="1">
        <f t="array" ref="J143">_xlfn._xlws.FILTER(AnalysisGroupings!$G$2:$G$24,AnalysisGroupings!$F$2:$F$24=AnalysisResults!I143,"")</f>
        <v/>
      </c>
      <c r="L143" s="4" t="str" cm="1">
        <f t="array" ref="L143">_xlfn._xlws.FILTER(AnalysisGroupings!$G$2:$G$24,AnalysisGroupings!$F$2:$F$24=AnalysisResults!K143,"")</f>
        <v/>
      </c>
      <c r="M143">
        <v>1</v>
      </c>
      <c r="N143" t="s">
        <v>141</v>
      </c>
    </row>
    <row r="144" spans="1:14" x14ac:dyDescent="0.45">
      <c r="A144" t="s">
        <v>121</v>
      </c>
      <c r="B144" s="4" t="str" cm="1">
        <f t="array" ref="B144">_xlfn._xlws.FILTER(AnalysisSets!B:B,AnalysisSets!A:A=_xlfn._xlws.FILTER(Analyses!D:D,Analyses!A:A=AnalysisResults!A144,""),"")</f>
        <v>Safety Population</v>
      </c>
      <c r="C144" t="s">
        <v>137</v>
      </c>
      <c r="D144" s="4" t="str" cm="1">
        <f t="array" ref="D144">_xlfn.UNIQUE(_xlfn._xlws.FILTER(AnalysisMethods!$C$2:$C$32,AnalysisMethods!$A$2:$A$32=AnalysisResults!C144,""))</f>
        <v>Grouped summary of subjects</v>
      </c>
      <c r="E144" t="s">
        <v>189</v>
      </c>
      <c r="F144" s="4" t="str" cm="1">
        <f t="array" ref="F144">_xlfn._xlws.FILTER(AnalysisMethods!$H$2:$H$32,AnalysisMethods!$E$2:$E$32=AnalysisResults!E144,"")</f>
        <v>n</v>
      </c>
      <c r="G144" t="s">
        <v>40</v>
      </c>
      <c r="H144" s="4" t="str" cm="1">
        <f t="array" ref="H144">_xlfn._xlws.FILTER(AnalysisGroupings!$G$2:$G$24,AnalysisGroupings!$F$2:$F$24=AnalysisResults!G144,"")</f>
        <v>Xanomeline Low Dose</v>
      </c>
      <c r="J144" s="4" t="str" cm="1">
        <f t="array" ref="J144">_xlfn._xlws.FILTER(AnalysisGroupings!$G$2:$G$24,AnalysisGroupings!$F$2:$F$24=AnalysisResults!I144,"")</f>
        <v/>
      </c>
      <c r="L144" s="4" t="str" cm="1">
        <f t="array" ref="L144">_xlfn._xlws.FILTER(AnalysisGroupings!$G$2:$G$24,AnalysisGroupings!$F$2:$F$24=AnalysisResults!K144,"")</f>
        <v/>
      </c>
      <c r="M144">
        <v>1</v>
      </c>
      <c r="N144" t="s">
        <v>141</v>
      </c>
    </row>
    <row r="145" spans="1:14" x14ac:dyDescent="0.45">
      <c r="A145" t="s">
        <v>121</v>
      </c>
      <c r="B145" s="4" t="str" cm="1">
        <f t="array" ref="B145">_xlfn._xlws.FILTER(AnalysisSets!B:B,AnalysisSets!A:A=_xlfn._xlws.FILTER(Analyses!D:D,Analyses!A:A=AnalysisResults!A145,""),"")</f>
        <v>Safety Population</v>
      </c>
      <c r="C145" t="s">
        <v>137</v>
      </c>
      <c r="D145" s="4" t="str" cm="1">
        <f t="array" ref="D145">_xlfn.UNIQUE(_xlfn._xlws.FILTER(AnalysisMethods!$C$2:$C$32,AnalysisMethods!$A$2:$A$32=AnalysisResults!C145,""))</f>
        <v>Grouped summary of subjects</v>
      </c>
      <c r="E145" t="s">
        <v>189</v>
      </c>
      <c r="F145" s="4" t="str" cm="1">
        <f t="array" ref="F145">_xlfn._xlws.FILTER(AnalysisMethods!$H$2:$H$32,AnalysisMethods!$E$2:$E$32=AnalysisResults!E145,"")</f>
        <v>n</v>
      </c>
      <c r="G145" t="s">
        <v>41</v>
      </c>
      <c r="H145" s="4" t="str" cm="1">
        <f t="array" ref="H145">_xlfn._xlws.FILTER(AnalysisGroupings!$G$2:$G$24,AnalysisGroupings!$F$2:$F$24=AnalysisResults!G145,"")</f>
        <v>Xanomeline High Dose</v>
      </c>
      <c r="J145" s="4" t="str" cm="1">
        <f t="array" ref="J145">_xlfn._xlws.FILTER(AnalysisGroupings!$G$2:$G$24,AnalysisGroupings!$F$2:$F$24=AnalysisResults!I145,"")</f>
        <v/>
      </c>
      <c r="L145" s="4" t="str" cm="1">
        <f t="array" ref="L145">_xlfn._xlws.FILTER(AnalysisGroupings!$G$2:$G$24,AnalysisGroupings!$F$2:$F$24=AnalysisResults!K145,"")</f>
        <v/>
      </c>
      <c r="M145">
        <v>1</v>
      </c>
      <c r="N145" t="s">
        <v>141</v>
      </c>
    </row>
    <row r="146" spans="1:14" x14ac:dyDescent="0.45">
      <c r="A146" t="s">
        <v>121</v>
      </c>
      <c r="B146" s="4" t="str" cm="1">
        <f t="array" ref="B146">_xlfn._xlws.FILTER(AnalysisSets!B:B,AnalysisSets!A:A=_xlfn._xlws.FILTER(Analyses!D:D,Analyses!A:A=AnalysisResults!A146,""),"")</f>
        <v>Safety Population</v>
      </c>
      <c r="C146" t="s">
        <v>137</v>
      </c>
      <c r="D146" s="4" t="str" cm="1">
        <f t="array" ref="D146">_xlfn.UNIQUE(_xlfn._xlws.FILTER(AnalysisMethods!$C$2:$C$32,AnalysisMethods!$A$2:$A$32=AnalysisResults!C146,""))</f>
        <v>Grouped summary of subjects</v>
      </c>
      <c r="E146" t="s">
        <v>190</v>
      </c>
      <c r="F146" s="4" t="str" cm="1">
        <f t="array" ref="F146">_xlfn._xlws.FILTER(AnalysisMethods!$H$2:$H$32,AnalysisMethods!$E$2:$E$32=AnalysisResults!E146,"")</f>
        <v>%</v>
      </c>
      <c r="G146" t="s">
        <v>36</v>
      </c>
      <c r="H146" s="4" t="str" cm="1">
        <f t="array" ref="H146">_xlfn._xlws.FILTER(AnalysisGroupings!$G$2:$G$24,AnalysisGroupings!$F$2:$F$24=AnalysisResults!G146,"")</f>
        <v>Placebo</v>
      </c>
      <c r="J146" s="4" t="str" cm="1">
        <f t="array" ref="J146">_xlfn._xlws.FILTER(AnalysisGroupings!$G$2:$G$24,AnalysisGroupings!$F$2:$F$24=AnalysisResults!I146,"")</f>
        <v/>
      </c>
      <c r="L146" s="4" t="str" cm="1">
        <f t="array" ref="L146">_xlfn._xlws.FILTER(AnalysisGroupings!$G$2:$G$24,AnalysisGroupings!$F$2:$F$24=AnalysisResults!K146,"")</f>
        <v/>
      </c>
      <c r="M146">
        <v>1</v>
      </c>
      <c r="N146" t="s">
        <v>144</v>
      </c>
    </row>
    <row r="147" spans="1:14" x14ac:dyDescent="0.45">
      <c r="A147" t="s">
        <v>121</v>
      </c>
      <c r="B147" s="4" t="str" cm="1">
        <f t="array" ref="B147">_xlfn._xlws.FILTER(AnalysisSets!B:B,AnalysisSets!A:A=_xlfn._xlws.FILTER(Analyses!D:D,Analyses!A:A=AnalysisResults!A147,""),"")</f>
        <v>Safety Population</v>
      </c>
      <c r="C147" t="s">
        <v>137</v>
      </c>
      <c r="D147" s="4" t="str" cm="1">
        <f t="array" ref="D147">_xlfn.UNIQUE(_xlfn._xlws.FILTER(AnalysisMethods!$C$2:$C$32,AnalysisMethods!$A$2:$A$32=AnalysisResults!C147,""))</f>
        <v>Grouped summary of subjects</v>
      </c>
      <c r="E147" t="s">
        <v>190</v>
      </c>
      <c r="F147" s="4" t="str" cm="1">
        <f t="array" ref="F147">_xlfn._xlws.FILTER(AnalysisMethods!$H$2:$H$32,AnalysisMethods!$E$2:$E$32=AnalysisResults!E147,"")</f>
        <v>%</v>
      </c>
      <c r="G147" t="s">
        <v>40</v>
      </c>
      <c r="H147" s="4" t="str" cm="1">
        <f t="array" ref="H147">_xlfn._xlws.FILTER(AnalysisGroupings!$G$2:$G$24,AnalysisGroupings!$F$2:$F$24=AnalysisResults!G147,"")</f>
        <v>Xanomeline Low Dose</v>
      </c>
      <c r="J147" s="4" t="str" cm="1">
        <f t="array" ref="J147">_xlfn._xlws.FILTER(AnalysisGroupings!$G$2:$G$24,AnalysisGroupings!$F$2:$F$24=AnalysisResults!I147,"")</f>
        <v/>
      </c>
      <c r="L147" s="4" t="str" cm="1">
        <f t="array" ref="L147">_xlfn._xlws.FILTER(AnalysisGroupings!$G$2:$G$24,AnalysisGroupings!$F$2:$F$24=AnalysisResults!K147,"")</f>
        <v/>
      </c>
      <c r="M147">
        <v>1</v>
      </c>
      <c r="N147" t="s">
        <v>144</v>
      </c>
    </row>
    <row r="148" spans="1:14" x14ac:dyDescent="0.45">
      <c r="A148" t="s">
        <v>121</v>
      </c>
      <c r="B148" s="4" t="str" cm="1">
        <f t="array" ref="B148">_xlfn._xlws.FILTER(AnalysisSets!B:B,AnalysisSets!A:A=_xlfn._xlws.FILTER(Analyses!D:D,Analyses!A:A=AnalysisResults!A148,""),"")</f>
        <v>Safety Population</v>
      </c>
      <c r="C148" t="s">
        <v>137</v>
      </c>
      <c r="D148" s="4" t="str" cm="1">
        <f t="array" ref="D148">_xlfn.UNIQUE(_xlfn._xlws.FILTER(AnalysisMethods!$C$2:$C$32,AnalysisMethods!$A$2:$A$32=AnalysisResults!C148,""))</f>
        <v>Grouped summary of subjects</v>
      </c>
      <c r="E148" t="s">
        <v>190</v>
      </c>
      <c r="F148" s="4" t="str" cm="1">
        <f t="array" ref="F148">_xlfn._xlws.FILTER(AnalysisMethods!$H$2:$H$32,AnalysisMethods!$E$2:$E$32=AnalysisResults!E148,"")</f>
        <v>%</v>
      </c>
      <c r="G148" t="s">
        <v>41</v>
      </c>
      <c r="H148" s="4" t="str" cm="1">
        <f t="array" ref="H148">_xlfn._xlws.FILTER(AnalysisGroupings!$G$2:$G$24,AnalysisGroupings!$F$2:$F$24=AnalysisResults!G148,"")</f>
        <v>Xanomeline High Dose</v>
      </c>
      <c r="J148" s="4" t="str" cm="1">
        <f t="array" ref="J148">_xlfn._xlws.FILTER(AnalysisGroupings!$G$2:$G$24,AnalysisGroupings!$F$2:$F$24=AnalysisResults!I148,"")</f>
        <v/>
      </c>
      <c r="L148" s="4" t="str" cm="1">
        <f t="array" ref="L148">_xlfn._xlws.FILTER(AnalysisGroupings!$G$2:$G$24,AnalysisGroupings!$F$2:$F$24=AnalysisResults!K148,"")</f>
        <v/>
      </c>
      <c r="M148">
        <v>1</v>
      </c>
      <c r="N148" t="s">
        <v>144</v>
      </c>
    </row>
    <row r="149" spans="1:14" x14ac:dyDescent="0.45">
      <c r="A149" t="s">
        <v>122</v>
      </c>
      <c r="B149" s="4" t="str" cm="1">
        <f t="array" ref="B149">_xlfn._xlws.FILTER(AnalysisSets!B:B,AnalysisSets!A:A=_xlfn._xlws.FILTER(Analyses!D:D,Analyses!A:A=AnalysisResults!A149,""),"")</f>
        <v>Safety Population</v>
      </c>
      <c r="C149" t="s">
        <v>138</v>
      </c>
      <c r="D149" s="4" t="str" cm="1">
        <f t="array" ref="D149">_xlfn.UNIQUE(_xlfn._xlws.FILTER(AnalysisMethods!$C$2:$C$32,AnalysisMethods!$A$2:$A$32=AnalysisResults!C149,""))</f>
        <v>Grouped summary of subjects</v>
      </c>
      <c r="E149" t="s">
        <v>191</v>
      </c>
      <c r="F149" s="4" t="str" cm="1">
        <f t="array" ref="F149">_xlfn._xlws.FILTER(AnalysisMethods!$H$2:$H$32,AnalysisMethods!$E$2:$E$32=AnalysisResults!E149,"")</f>
        <v>n</v>
      </c>
      <c r="G149" t="s">
        <v>36</v>
      </c>
      <c r="H149" s="4" t="str" cm="1">
        <f t="array" ref="H149">_xlfn._xlws.FILTER(AnalysisGroupings!$G$2:$G$24,AnalysisGroupings!$F$2:$F$24=AnalysisResults!G149,"")</f>
        <v>Placebo</v>
      </c>
      <c r="I149" t="s">
        <v>199</v>
      </c>
      <c r="J149" s="4" t="str" cm="1">
        <f t="array" ref="J149">_xlfn._xlws.FILTER(AnalysisGroupings!$G$2:$G$24,AnalysisGroupings!$F$2:$F$24=AnalysisResults!I149,"")</f>
        <v>&lt;SOC 1&gt;</v>
      </c>
      <c r="L149" s="4" t="str" cm="1">
        <f t="array" ref="L149">_xlfn._xlws.FILTER(AnalysisGroupings!$G$2:$G$24,AnalysisGroupings!$F$2:$F$24=AnalysisResults!K149,"")</f>
        <v/>
      </c>
      <c r="M149">
        <v>1</v>
      </c>
      <c r="N149" t="s">
        <v>141</v>
      </c>
    </row>
    <row r="150" spans="1:14" x14ac:dyDescent="0.45">
      <c r="A150" t="s">
        <v>122</v>
      </c>
      <c r="B150" s="4" t="str" cm="1">
        <f t="array" ref="B150">_xlfn._xlws.FILTER(AnalysisSets!B:B,AnalysisSets!A:A=_xlfn._xlws.FILTER(Analyses!D:D,Analyses!A:A=AnalysisResults!A150,""),"")</f>
        <v>Safety Population</v>
      </c>
      <c r="C150" t="s">
        <v>138</v>
      </c>
      <c r="D150" s="4" t="str" cm="1">
        <f t="array" ref="D150">_xlfn.UNIQUE(_xlfn._xlws.FILTER(AnalysisMethods!$C$2:$C$32,AnalysisMethods!$A$2:$A$32=AnalysisResults!C150,""))</f>
        <v>Grouped summary of subjects</v>
      </c>
      <c r="E150" t="s">
        <v>191</v>
      </c>
      <c r="F150" s="4" t="str" cm="1">
        <f t="array" ref="F150">_xlfn._xlws.FILTER(AnalysisMethods!$H$2:$H$32,AnalysisMethods!$E$2:$E$32=AnalysisResults!E150,"")</f>
        <v>n</v>
      </c>
      <c r="G150" t="s">
        <v>36</v>
      </c>
      <c r="H150" s="4" t="str" cm="1">
        <f t="array" ref="H150">_xlfn._xlws.FILTER(AnalysisGroupings!$G$2:$G$24,AnalysisGroupings!$F$2:$F$24=AnalysisResults!G150,"")</f>
        <v>Placebo</v>
      </c>
      <c r="I150" t="s">
        <v>200</v>
      </c>
      <c r="J150" s="4" t="str" cm="1">
        <f t="array" ref="J150">_xlfn._xlws.FILTER(AnalysisGroupings!$G$2:$G$24,AnalysisGroupings!$F$2:$F$24=AnalysisResults!I150,"")</f>
        <v>&lt;SOC 2&gt;</v>
      </c>
      <c r="L150" s="4" t="str" cm="1">
        <f t="array" ref="L150">_xlfn._xlws.FILTER(AnalysisGroupings!$G$2:$G$24,AnalysisGroupings!$F$2:$F$24=AnalysisResults!K150,"")</f>
        <v/>
      </c>
      <c r="M150">
        <v>1</v>
      </c>
      <c r="N150" t="s">
        <v>141</v>
      </c>
    </row>
    <row r="151" spans="1:14" x14ac:dyDescent="0.45">
      <c r="A151" t="s">
        <v>122</v>
      </c>
      <c r="B151" s="4" t="str" cm="1">
        <f t="array" ref="B151">_xlfn._xlws.FILTER(AnalysisSets!B:B,AnalysisSets!A:A=_xlfn._xlws.FILTER(Analyses!D:D,Analyses!A:A=AnalysisResults!A151,""),"")</f>
        <v>Safety Population</v>
      </c>
      <c r="C151" t="s">
        <v>138</v>
      </c>
      <c r="D151" s="4" t="str" cm="1">
        <f t="array" ref="D151">_xlfn.UNIQUE(_xlfn._xlws.FILTER(AnalysisMethods!$C$2:$C$32,AnalysisMethods!$A$2:$A$32=AnalysisResults!C151,""))</f>
        <v>Grouped summary of subjects</v>
      </c>
      <c r="E151" t="s">
        <v>191</v>
      </c>
      <c r="F151" s="4" t="str" cm="1">
        <f t="array" ref="F151">_xlfn._xlws.FILTER(AnalysisMethods!$H$2:$H$32,AnalysisMethods!$E$2:$E$32=AnalysisResults!E151,"")</f>
        <v>n</v>
      </c>
      <c r="G151" t="s">
        <v>40</v>
      </c>
      <c r="H151" s="4" t="str" cm="1">
        <f t="array" ref="H151">_xlfn._xlws.FILTER(AnalysisGroupings!$G$2:$G$24,AnalysisGroupings!$F$2:$F$24=AnalysisResults!G151,"")</f>
        <v>Xanomeline Low Dose</v>
      </c>
      <c r="I151" t="s">
        <v>199</v>
      </c>
      <c r="J151" s="4" t="str" cm="1">
        <f t="array" ref="J151">_xlfn._xlws.FILTER(AnalysisGroupings!$G$2:$G$24,AnalysisGroupings!$F$2:$F$24=AnalysisResults!I151,"")</f>
        <v>&lt;SOC 1&gt;</v>
      </c>
      <c r="L151" s="4" t="str" cm="1">
        <f t="array" ref="L151">_xlfn._xlws.FILTER(AnalysisGroupings!$G$2:$G$24,AnalysisGroupings!$F$2:$F$24=AnalysisResults!K151,"")</f>
        <v/>
      </c>
      <c r="M151">
        <v>1</v>
      </c>
      <c r="N151" t="s">
        <v>141</v>
      </c>
    </row>
    <row r="152" spans="1:14" x14ac:dyDescent="0.45">
      <c r="A152" t="s">
        <v>122</v>
      </c>
      <c r="B152" s="4" t="str" cm="1">
        <f t="array" ref="B152">_xlfn._xlws.FILTER(AnalysisSets!B:B,AnalysisSets!A:A=_xlfn._xlws.FILTER(Analyses!D:D,Analyses!A:A=AnalysisResults!A152,""),"")</f>
        <v>Safety Population</v>
      </c>
      <c r="C152" t="s">
        <v>138</v>
      </c>
      <c r="D152" s="4" t="str" cm="1">
        <f t="array" ref="D152">_xlfn.UNIQUE(_xlfn._xlws.FILTER(AnalysisMethods!$C$2:$C$32,AnalysisMethods!$A$2:$A$32=AnalysisResults!C152,""))</f>
        <v>Grouped summary of subjects</v>
      </c>
      <c r="E152" t="s">
        <v>191</v>
      </c>
      <c r="F152" s="4" t="str" cm="1">
        <f t="array" ref="F152">_xlfn._xlws.FILTER(AnalysisMethods!$H$2:$H$32,AnalysisMethods!$E$2:$E$32=AnalysisResults!E152,"")</f>
        <v>n</v>
      </c>
      <c r="G152" t="s">
        <v>40</v>
      </c>
      <c r="H152" s="4" t="str" cm="1">
        <f t="array" ref="H152">_xlfn._xlws.FILTER(AnalysisGroupings!$G$2:$G$24,AnalysisGroupings!$F$2:$F$24=AnalysisResults!G152,"")</f>
        <v>Xanomeline Low Dose</v>
      </c>
      <c r="I152" t="s">
        <v>200</v>
      </c>
      <c r="J152" s="4" t="str" cm="1">
        <f t="array" ref="J152">_xlfn._xlws.FILTER(AnalysisGroupings!$G$2:$G$24,AnalysisGroupings!$F$2:$F$24=AnalysisResults!I152,"")</f>
        <v>&lt;SOC 2&gt;</v>
      </c>
      <c r="L152" s="4" t="str" cm="1">
        <f t="array" ref="L152">_xlfn._xlws.FILTER(AnalysisGroupings!$G$2:$G$24,AnalysisGroupings!$F$2:$F$24=AnalysisResults!K152,"")</f>
        <v/>
      </c>
      <c r="M152">
        <v>1</v>
      </c>
      <c r="N152" t="s">
        <v>141</v>
      </c>
    </row>
    <row r="153" spans="1:14" x14ac:dyDescent="0.45">
      <c r="A153" t="s">
        <v>122</v>
      </c>
      <c r="B153" s="4" t="str" cm="1">
        <f t="array" ref="B153">_xlfn._xlws.FILTER(AnalysisSets!B:B,AnalysisSets!A:A=_xlfn._xlws.FILTER(Analyses!D:D,Analyses!A:A=AnalysisResults!A153,""),"")</f>
        <v>Safety Population</v>
      </c>
      <c r="C153" t="s">
        <v>138</v>
      </c>
      <c r="D153" s="4" t="str" cm="1">
        <f t="array" ref="D153">_xlfn.UNIQUE(_xlfn._xlws.FILTER(AnalysisMethods!$C$2:$C$32,AnalysisMethods!$A$2:$A$32=AnalysisResults!C153,""))</f>
        <v>Grouped summary of subjects</v>
      </c>
      <c r="E153" t="s">
        <v>191</v>
      </c>
      <c r="F153" s="4" t="str" cm="1">
        <f t="array" ref="F153">_xlfn._xlws.FILTER(AnalysisMethods!$H$2:$H$32,AnalysisMethods!$E$2:$E$32=AnalysisResults!E153,"")</f>
        <v>n</v>
      </c>
      <c r="G153" t="s">
        <v>41</v>
      </c>
      <c r="H153" s="4" t="str" cm="1">
        <f t="array" ref="H153">_xlfn._xlws.FILTER(AnalysisGroupings!$G$2:$G$24,AnalysisGroupings!$F$2:$F$24=AnalysisResults!G153,"")</f>
        <v>Xanomeline High Dose</v>
      </c>
      <c r="I153" t="s">
        <v>199</v>
      </c>
      <c r="J153" s="4" t="str" cm="1">
        <f t="array" ref="J153">_xlfn._xlws.FILTER(AnalysisGroupings!$G$2:$G$24,AnalysisGroupings!$F$2:$F$24=AnalysisResults!I153,"")</f>
        <v>&lt;SOC 1&gt;</v>
      </c>
      <c r="L153" s="4" t="str" cm="1">
        <f t="array" ref="L153">_xlfn._xlws.FILTER(AnalysisGroupings!$G$2:$G$24,AnalysisGroupings!$F$2:$F$24=AnalysisResults!K153,"")</f>
        <v/>
      </c>
      <c r="M153">
        <v>1</v>
      </c>
      <c r="N153" t="s">
        <v>141</v>
      </c>
    </row>
    <row r="154" spans="1:14" x14ac:dyDescent="0.45">
      <c r="A154" t="s">
        <v>122</v>
      </c>
      <c r="B154" s="4" t="str" cm="1">
        <f t="array" ref="B154">_xlfn._xlws.FILTER(AnalysisSets!B:B,AnalysisSets!A:A=_xlfn._xlws.FILTER(Analyses!D:D,Analyses!A:A=AnalysisResults!A154,""),"")</f>
        <v>Safety Population</v>
      </c>
      <c r="C154" t="s">
        <v>138</v>
      </c>
      <c r="D154" s="4" t="str" cm="1">
        <f t="array" ref="D154">_xlfn.UNIQUE(_xlfn._xlws.FILTER(AnalysisMethods!$C$2:$C$32,AnalysisMethods!$A$2:$A$32=AnalysisResults!C154,""))</f>
        <v>Grouped summary of subjects</v>
      </c>
      <c r="E154" t="s">
        <v>191</v>
      </c>
      <c r="F154" s="4" t="str" cm="1">
        <f t="array" ref="F154">_xlfn._xlws.FILTER(AnalysisMethods!$H$2:$H$32,AnalysisMethods!$E$2:$E$32=AnalysisResults!E154,"")</f>
        <v>n</v>
      </c>
      <c r="G154" t="s">
        <v>41</v>
      </c>
      <c r="H154" s="4" t="str" cm="1">
        <f t="array" ref="H154">_xlfn._xlws.FILTER(AnalysisGroupings!$G$2:$G$24,AnalysisGroupings!$F$2:$F$24=AnalysisResults!G154,"")</f>
        <v>Xanomeline High Dose</v>
      </c>
      <c r="I154" t="s">
        <v>200</v>
      </c>
      <c r="J154" s="4" t="str" cm="1">
        <f t="array" ref="J154">_xlfn._xlws.FILTER(AnalysisGroupings!$G$2:$G$24,AnalysisGroupings!$F$2:$F$24=AnalysisResults!I154,"")</f>
        <v>&lt;SOC 2&gt;</v>
      </c>
      <c r="L154" s="4" t="str" cm="1">
        <f t="array" ref="L154">_xlfn._xlws.FILTER(AnalysisGroupings!$G$2:$G$24,AnalysisGroupings!$F$2:$F$24=AnalysisResults!K154,"")</f>
        <v/>
      </c>
      <c r="M154">
        <v>1</v>
      </c>
      <c r="N154" t="s">
        <v>141</v>
      </c>
    </row>
    <row r="155" spans="1:14" x14ac:dyDescent="0.45">
      <c r="A155" t="s">
        <v>122</v>
      </c>
      <c r="B155" s="4" t="str" cm="1">
        <f t="array" ref="B155">_xlfn._xlws.FILTER(AnalysisSets!B:B,AnalysisSets!A:A=_xlfn._xlws.FILTER(Analyses!D:D,Analyses!A:A=AnalysisResults!A155,""),"")</f>
        <v>Safety Population</v>
      </c>
      <c r="C155" t="s">
        <v>138</v>
      </c>
      <c r="D155" s="4" t="str" cm="1">
        <f t="array" ref="D155">_xlfn.UNIQUE(_xlfn._xlws.FILTER(AnalysisMethods!$C$2:$C$32,AnalysisMethods!$A$2:$A$32=AnalysisResults!C155,""))</f>
        <v>Grouped summary of subjects</v>
      </c>
      <c r="E155" t="s">
        <v>192</v>
      </c>
      <c r="F155" s="4" t="str" cm="1">
        <f t="array" ref="F155">_xlfn._xlws.FILTER(AnalysisMethods!$H$2:$H$32,AnalysisMethods!$E$2:$E$32=AnalysisResults!E155,"")</f>
        <v>%</v>
      </c>
      <c r="G155" t="s">
        <v>36</v>
      </c>
      <c r="H155" s="4" t="str" cm="1">
        <f t="array" ref="H155">_xlfn._xlws.FILTER(AnalysisGroupings!$G$2:$G$24,AnalysisGroupings!$F$2:$F$24=AnalysisResults!G155,"")</f>
        <v>Placebo</v>
      </c>
      <c r="I155" t="s">
        <v>199</v>
      </c>
      <c r="J155" s="4" t="str" cm="1">
        <f t="array" ref="J155">_xlfn._xlws.FILTER(AnalysisGroupings!$G$2:$G$24,AnalysisGroupings!$F$2:$F$24=AnalysisResults!I155,"")</f>
        <v>&lt;SOC 1&gt;</v>
      </c>
      <c r="L155" s="4" t="str" cm="1">
        <f t="array" ref="L155">_xlfn._xlws.FILTER(AnalysisGroupings!$G$2:$G$24,AnalysisGroupings!$F$2:$F$24=AnalysisResults!K155,"")</f>
        <v/>
      </c>
      <c r="M155">
        <v>1</v>
      </c>
      <c r="N155" t="s">
        <v>144</v>
      </c>
    </row>
    <row r="156" spans="1:14" x14ac:dyDescent="0.45">
      <c r="A156" t="s">
        <v>122</v>
      </c>
      <c r="B156" s="4" t="str" cm="1">
        <f t="array" ref="B156">_xlfn._xlws.FILTER(AnalysisSets!B:B,AnalysisSets!A:A=_xlfn._xlws.FILTER(Analyses!D:D,Analyses!A:A=AnalysisResults!A156,""),"")</f>
        <v>Safety Population</v>
      </c>
      <c r="C156" t="s">
        <v>138</v>
      </c>
      <c r="D156" s="4" t="str" cm="1">
        <f t="array" ref="D156">_xlfn.UNIQUE(_xlfn._xlws.FILTER(AnalysisMethods!$C$2:$C$32,AnalysisMethods!$A$2:$A$32=AnalysisResults!C156,""))</f>
        <v>Grouped summary of subjects</v>
      </c>
      <c r="E156" t="s">
        <v>192</v>
      </c>
      <c r="F156" s="4" t="str" cm="1">
        <f t="array" ref="F156">_xlfn._xlws.FILTER(AnalysisMethods!$H$2:$H$32,AnalysisMethods!$E$2:$E$32=AnalysisResults!E156,"")</f>
        <v>%</v>
      </c>
      <c r="G156" t="s">
        <v>36</v>
      </c>
      <c r="H156" s="4" t="str" cm="1">
        <f t="array" ref="H156">_xlfn._xlws.FILTER(AnalysisGroupings!$G$2:$G$24,AnalysisGroupings!$F$2:$F$24=AnalysisResults!G156,"")</f>
        <v>Placebo</v>
      </c>
      <c r="I156" t="s">
        <v>200</v>
      </c>
      <c r="J156" s="4" t="str" cm="1">
        <f t="array" ref="J156">_xlfn._xlws.FILTER(AnalysisGroupings!$G$2:$G$24,AnalysisGroupings!$F$2:$F$24=AnalysisResults!I156,"")</f>
        <v>&lt;SOC 2&gt;</v>
      </c>
      <c r="L156" s="4" t="str" cm="1">
        <f t="array" ref="L156">_xlfn._xlws.FILTER(AnalysisGroupings!$G$2:$G$24,AnalysisGroupings!$F$2:$F$24=AnalysisResults!K156,"")</f>
        <v/>
      </c>
      <c r="M156">
        <v>1</v>
      </c>
      <c r="N156" t="s">
        <v>144</v>
      </c>
    </row>
    <row r="157" spans="1:14" x14ac:dyDescent="0.45">
      <c r="A157" t="s">
        <v>122</v>
      </c>
      <c r="B157" s="4" t="str" cm="1">
        <f t="array" ref="B157">_xlfn._xlws.FILTER(AnalysisSets!B:B,AnalysisSets!A:A=_xlfn._xlws.FILTER(Analyses!D:D,Analyses!A:A=AnalysisResults!A157,""),"")</f>
        <v>Safety Population</v>
      </c>
      <c r="C157" t="s">
        <v>138</v>
      </c>
      <c r="D157" s="4" t="str" cm="1">
        <f t="array" ref="D157">_xlfn.UNIQUE(_xlfn._xlws.FILTER(AnalysisMethods!$C$2:$C$32,AnalysisMethods!$A$2:$A$32=AnalysisResults!C157,""))</f>
        <v>Grouped summary of subjects</v>
      </c>
      <c r="E157" t="s">
        <v>192</v>
      </c>
      <c r="F157" s="4" t="str" cm="1">
        <f t="array" ref="F157">_xlfn._xlws.FILTER(AnalysisMethods!$H$2:$H$32,AnalysisMethods!$E$2:$E$32=AnalysisResults!E157,"")</f>
        <v>%</v>
      </c>
      <c r="G157" t="s">
        <v>40</v>
      </c>
      <c r="H157" s="4" t="str" cm="1">
        <f t="array" ref="H157">_xlfn._xlws.FILTER(AnalysisGroupings!$G$2:$G$24,AnalysisGroupings!$F$2:$F$24=AnalysisResults!G157,"")</f>
        <v>Xanomeline Low Dose</v>
      </c>
      <c r="I157" t="s">
        <v>199</v>
      </c>
      <c r="J157" s="4" t="str" cm="1">
        <f t="array" ref="J157">_xlfn._xlws.FILTER(AnalysisGroupings!$G$2:$G$24,AnalysisGroupings!$F$2:$F$24=AnalysisResults!I157,"")</f>
        <v>&lt;SOC 1&gt;</v>
      </c>
      <c r="L157" s="4" t="str" cm="1">
        <f t="array" ref="L157">_xlfn._xlws.FILTER(AnalysisGroupings!$G$2:$G$24,AnalysisGroupings!$F$2:$F$24=AnalysisResults!K157,"")</f>
        <v/>
      </c>
      <c r="M157">
        <v>1</v>
      </c>
      <c r="N157" t="s">
        <v>144</v>
      </c>
    </row>
    <row r="158" spans="1:14" x14ac:dyDescent="0.45">
      <c r="A158" t="s">
        <v>122</v>
      </c>
      <c r="B158" s="4" t="str" cm="1">
        <f t="array" ref="B158">_xlfn._xlws.FILTER(AnalysisSets!B:B,AnalysisSets!A:A=_xlfn._xlws.FILTER(Analyses!D:D,Analyses!A:A=AnalysisResults!A158,""),"")</f>
        <v>Safety Population</v>
      </c>
      <c r="C158" t="s">
        <v>138</v>
      </c>
      <c r="D158" s="4" t="str" cm="1">
        <f t="array" ref="D158">_xlfn.UNIQUE(_xlfn._xlws.FILTER(AnalysisMethods!$C$2:$C$32,AnalysisMethods!$A$2:$A$32=AnalysisResults!C158,""))</f>
        <v>Grouped summary of subjects</v>
      </c>
      <c r="E158" t="s">
        <v>192</v>
      </c>
      <c r="F158" s="4" t="str" cm="1">
        <f t="array" ref="F158">_xlfn._xlws.FILTER(AnalysisMethods!$H$2:$H$32,AnalysisMethods!$E$2:$E$32=AnalysisResults!E158,"")</f>
        <v>%</v>
      </c>
      <c r="G158" t="s">
        <v>40</v>
      </c>
      <c r="H158" s="4" t="str" cm="1">
        <f t="array" ref="H158">_xlfn._xlws.FILTER(AnalysisGroupings!$G$2:$G$24,AnalysisGroupings!$F$2:$F$24=AnalysisResults!G158,"")</f>
        <v>Xanomeline Low Dose</v>
      </c>
      <c r="I158" t="s">
        <v>200</v>
      </c>
      <c r="J158" s="4" t="str" cm="1">
        <f t="array" ref="J158">_xlfn._xlws.FILTER(AnalysisGroupings!$G$2:$G$24,AnalysisGroupings!$F$2:$F$24=AnalysisResults!I158,"")</f>
        <v>&lt;SOC 2&gt;</v>
      </c>
      <c r="L158" s="4" t="str" cm="1">
        <f t="array" ref="L158">_xlfn._xlws.FILTER(AnalysisGroupings!$G$2:$G$24,AnalysisGroupings!$F$2:$F$24=AnalysisResults!K158,"")</f>
        <v/>
      </c>
      <c r="M158">
        <v>1</v>
      </c>
      <c r="N158" t="s">
        <v>144</v>
      </c>
    </row>
    <row r="159" spans="1:14" x14ac:dyDescent="0.45">
      <c r="A159" t="s">
        <v>122</v>
      </c>
      <c r="B159" s="4" t="str" cm="1">
        <f t="array" ref="B159">_xlfn._xlws.FILTER(AnalysisSets!B:B,AnalysisSets!A:A=_xlfn._xlws.FILTER(Analyses!D:D,Analyses!A:A=AnalysisResults!A159,""),"")</f>
        <v>Safety Population</v>
      </c>
      <c r="C159" t="s">
        <v>138</v>
      </c>
      <c r="D159" s="4" t="str" cm="1">
        <f t="array" ref="D159">_xlfn.UNIQUE(_xlfn._xlws.FILTER(AnalysisMethods!$C$2:$C$32,AnalysisMethods!$A$2:$A$32=AnalysisResults!C159,""))</f>
        <v>Grouped summary of subjects</v>
      </c>
      <c r="E159" t="s">
        <v>192</v>
      </c>
      <c r="F159" s="4" t="str" cm="1">
        <f t="array" ref="F159">_xlfn._xlws.FILTER(AnalysisMethods!$H$2:$H$32,AnalysisMethods!$E$2:$E$32=AnalysisResults!E159,"")</f>
        <v>%</v>
      </c>
      <c r="G159" t="s">
        <v>41</v>
      </c>
      <c r="H159" s="4" t="str" cm="1">
        <f t="array" ref="H159">_xlfn._xlws.FILTER(AnalysisGroupings!$G$2:$G$24,AnalysisGroupings!$F$2:$F$24=AnalysisResults!G159,"")</f>
        <v>Xanomeline High Dose</v>
      </c>
      <c r="I159" t="s">
        <v>199</v>
      </c>
      <c r="J159" s="4" t="str" cm="1">
        <f t="array" ref="J159">_xlfn._xlws.FILTER(AnalysisGroupings!$G$2:$G$24,AnalysisGroupings!$F$2:$F$24=AnalysisResults!I159,"")</f>
        <v>&lt;SOC 1&gt;</v>
      </c>
      <c r="L159" s="4" t="str" cm="1">
        <f t="array" ref="L159">_xlfn._xlws.FILTER(AnalysisGroupings!$G$2:$G$24,AnalysisGroupings!$F$2:$F$24=AnalysisResults!K159,"")</f>
        <v/>
      </c>
      <c r="M159">
        <v>1</v>
      </c>
      <c r="N159" t="s">
        <v>144</v>
      </c>
    </row>
    <row r="160" spans="1:14" x14ac:dyDescent="0.45">
      <c r="A160" t="s">
        <v>122</v>
      </c>
      <c r="B160" s="4" t="str" cm="1">
        <f t="array" ref="B160">_xlfn._xlws.FILTER(AnalysisSets!B:B,AnalysisSets!A:A=_xlfn._xlws.FILTER(Analyses!D:D,Analyses!A:A=AnalysisResults!A160,""),"")</f>
        <v>Safety Population</v>
      </c>
      <c r="C160" t="s">
        <v>138</v>
      </c>
      <c r="D160" s="4" t="str" cm="1">
        <f t="array" ref="D160">_xlfn.UNIQUE(_xlfn._xlws.FILTER(AnalysisMethods!$C$2:$C$32,AnalysisMethods!$A$2:$A$32=AnalysisResults!C160,""))</f>
        <v>Grouped summary of subjects</v>
      </c>
      <c r="E160" t="s">
        <v>192</v>
      </c>
      <c r="F160" s="4" t="str" cm="1">
        <f t="array" ref="F160">_xlfn._xlws.FILTER(AnalysisMethods!$H$2:$H$32,AnalysisMethods!$E$2:$E$32=AnalysisResults!E160,"")</f>
        <v>%</v>
      </c>
      <c r="G160" t="s">
        <v>41</v>
      </c>
      <c r="H160" s="4" t="str" cm="1">
        <f t="array" ref="H160">_xlfn._xlws.FILTER(AnalysisGroupings!$G$2:$G$24,AnalysisGroupings!$F$2:$F$24=AnalysisResults!G160,"")</f>
        <v>Xanomeline High Dose</v>
      </c>
      <c r="I160" t="s">
        <v>200</v>
      </c>
      <c r="J160" s="4" t="str" cm="1">
        <f t="array" ref="J160">_xlfn._xlws.FILTER(AnalysisGroupings!$G$2:$G$24,AnalysisGroupings!$F$2:$F$24=AnalysisResults!I160,"")</f>
        <v>&lt;SOC 2&gt;</v>
      </c>
      <c r="L160" s="4" t="str" cm="1">
        <f t="array" ref="L160">_xlfn._xlws.FILTER(AnalysisGroupings!$G$2:$G$24,AnalysisGroupings!$F$2:$F$24=AnalysisResults!K160,"")</f>
        <v/>
      </c>
      <c r="M160">
        <v>1</v>
      </c>
      <c r="N160" t="s">
        <v>144</v>
      </c>
    </row>
    <row r="161" spans="1:14" x14ac:dyDescent="0.45">
      <c r="A161" t="s">
        <v>122</v>
      </c>
      <c r="B161" s="4" t="str" cm="1">
        <f t="array" ref="B161">_xlfn._xlws.FILTER(AnalysisSets!B:B,AnalysisSets!A:A=_xlfn._xlws.FILTER(Analyses!D:D,Analyses!A:A=AnalysisResults!A161,""),"")</f>
        <v>Safety Population</v>
      </c>
      <c r="C161" t="s">
        <v>138</v>
      </c>
      <c r="D161" s="4" t="str" cm="1">
        <f t="array" ref="D161">_xlfn.UNIQUE(_xlfn._xlws.FILTER(AnalysisMethods!$C$2:$C$32,AnalysisMethods!$A$2:$A$32=AnalysisResults!C161,""))</f>
        <v>Grouped summary of subjects</v>
      </c>
      <c r="E161" t="s">
        <v>192</v>
      </c>
      <c r="F161" s="4" t="str" cm="1">
        <f t="array" ref="F161">_xlfn._xlws.FILTER(AnalysisMethods!$H$2:$H$32,AnalysisMethods!$E$2:$E$32=AnalysisResults!E161,"")</f>
        <v>%</v>
      </c>
      <c r="G161" t="s">
        <v>199</v>
      </c>
      <c r="H161" s="4" t="str" cm="1">
        <f t="array" ref="H161">_xlfn._xlws.FILTER(AnalysisGroupings!$G$2:$G$24,AnalysisGroupings!$F$2:$F$24=AnalysisResults!G161,"")</f>
        <v>&lt;SOC 1&gt;</v>
      </c>
      <c r="J161" s="4" t="str" cm="1">
        <f t="array" ref="J161">_xlfn._xlws.FILTER(AnalysisGroupings!$G$2:$G$24,AnalysisGroupings!$F$2:$F$24=AnalysisResults!I161,"")</f>
        <v/>
      </c>
      <c r="L161" s="4" t="str" cm="1">
        <f t="array" ref="L161">_xlfn._xlws.FILTER(AnalysisGroupings!$G$2:$G$24,AnalysisGroupings!$F$2:$F$24=AnalysisResults!K161,"")</f>
        <v/>
      </c>
      <c r="M161">
        <v>1</v>
      </c>
      <c r="N161" t="s">
        <v>144</v>
      </c>
    </row>
    <row r="162" spans="1:14" x14ac:dyDescent="0.45">
      <c r="A162" t="s">
        <v>122</v>
      </c>
      <c r="B162" s="4" t="str" cm="1">
        <f t="array" ref="B162">_xlfn._xlws.FILTER(AnalysisSets!B:B,AnalysisSets!A:A=_xlfn._xlws.FILTER(Analyses!D:D,Analyses!A:A=AnalysisResults!A162,""),"")</f>
        <v>Safety Population</v>
      </c>
      <c r="C162" t="s">
        <v>138</v>
      </c>
      <c r="D162" s="4" t="str" cm="1">
        <f t="array" ref="D162">_xlfn.UNIQUE(_xlfn._xlws.FILTER(AnalysisMethods!$C$2:$C$32,AnalysisMethods!$A$2:$A$32=AnalysisResults!C162,""))</f>
        <v>Grouped summary of subjects</v>
      </c>
      <c r="E162" t="s">
        <v>192</v>
      </c>
      <c r="F162" s="4" t="str" cm="1">
        <f t="array" ref="F162">_xlfn._xlws.FILTER(AnalysisMethods!$H$2:$H$32,AnalysisMethods!$E$2:$E$32=AnalysisResults!E162,"")</f>
        <v>%</v>
      </c>
      <c r="G162" t="s">
        <v>200</v>
      </c>
      <c r="H162" s="4" t="str" cm="1">
        <f t="array" ref="H162">_xlfn._xlws.FILTER(AnalysisGroupings!$G$2:$G$24,AnalysisGroupings!$F$2:$F$24=AnalysisResults!G162,"")</f>
        <v>&lt;SOC 2&gt;</v>
      </c>
      <c r="J162" s="4" t="str" cm="1">
        <f t="array" ref="J162">_xlfn._xlws.FILTER(AnalysisGroupings!$G$2:$G$24,AnalysisGroupings!$F$2:$F$24=AnalysisResults!I162,"")</f>
        <v/>
      </c>
      <c r="L162" s="4" t="str" cm="1">
        <f t="array" ref="L162">_xlfn._xlws.FILTER(AnalysisGroupings!$G$2:$G$24,AnalysisGroupings!$F$2:$F$24=AnalysisResults!K162,"")</f>
        <v/>
      </c>
      <c r="M162">
        <v>1</v>
      </c>
      <c r="N162" t="s">
        <v>144</v>
      </c>
    </row>
    <row r="163" spans="1:14" x14ac:dyDescent="0.45">
      <c r="A163" t="s">
        <v>123</v>
      </c>
      <c r="B163" s="4" t="str" cm="1">
        <f t="array" ref="B163">_xlfn._xlws.FILTER(AnalysisSets!B:B,AnalysisSets!A:A=_xlfn._xlws.FILTER(Analyses!D:D,Analyses!A:A=AnalysisResults!A163,""),"")</f>
        <v>Safety Population</v>
      </c>
      <c r="C163" t="s">
        <v>139</v>
      </c>
      <c r="D163" s="4" t="str" cm="1">
        <f t="array" ref="D163">_xlfn.UNIQUE(_xlfn._xlws.FILTER(AnalysisMethods!$C$2:$C$32,AnalysisMethods!$A$2:$A$32=AnalysisResults!C163,""))</f>
        <v>Grouped summary of subjects</v>
      </c>
      <c r="E163" t="s">
        <v>193</v>
      </c>
      <c r="F163" s="4" t="str" cm="1">
        <f t="array" ref="F163">_xlfn._xlws.FILTER(AnalysisMethods!$H$2:$H$32,AnalysisMethods!$E$2:$E$32=AnalysisResults!E163,"")</f>
        <v>n</v>
      </c>
      <c r="G163" t="s">
        <v>36</v>
      </c>
      <c r="H163" s="4" t="str" cm="1">
        <f t="array" ref="H163">_xlfn._xlws.FILTER(AnalysisGroupings!$G$2:$G$24,AnalysisGroupings!$F$2:$F$24=AnalysisResults!G163,"")</f>
        <v>Placebo</v>
      </c>
      <c r="I163" t="s">
        <v>199</v>
      </c>
      <c r="J163" s="4" t="str" cm="1">
        <f t="array" ref="J163">_xlfn._xlws.FILTER(AnalysisGroupings!$G$2:$G$24,AnalysisGroupings!$F$2:$F$24=AnalysisResults!I163,"")</f>
        <v>&lt;SOC 1&gt;</v>
      </c>
      <c r="K163" t="s">
        <v>201</v>
      </c>
      <c r="L163" s="4" t="str" cm="1">
        <f t="array" ref="L163">_xlfn._xlws.FILTER(AnalysisGroupings!$G$2:$G$24,AnalysisGroupings!$F$2:$F$24=AnalysisResults!K163,"")</f>
        <v>&lt;Preferred Term 1&gt;</v>
      </c>
      <c r="M163">
        <v>1</v>
      </c>
      <c r="N163" t="s">
        <v>141</v>
      </c>
    </row>
    <row r="164" spans="1:14" x14ac:dyDescent="0.45">
      <c r="A164" t="s">
        <v>123</v>
      </c>
      <c r="B164" s="4" t="str" cm="1">
        <f t="array" ref="B164">_xlfn._xlws.FILTER(AnalysisSets!B:B,AnalysisSets!A:A=_xlfn._xlws.FILTER(Analyses!D:D,Analyses!A:A=AnalysisResults!A164,""),"")</f>
        <v>Safety Population</v>
      </c>
      <c r="C164" t="s">
        <v>139</v>
      </c>
      <c r="D164" s="4" t="str" cm="1">
        <f t="array" ref="D164">_xlfn.UNIQUE(_xlfn._xlws.FILTER(AnalysisMethods!$C$2:$C$32,AnalysisMethods!$A$2:$A$32=AnalysisResults!C164,""))</f>
        <v>Grouped summary of subjects</v>
      </c>
      <c r="E164" t="s">
        <v>193</v>
      </c>
      <c r="F164" s="4" t="str" cm="1">
        <f t="array" ref="F164">_xlfn._xlws.FILTER(AnalysisMethods!$H$2:$H$32,AnalysisMethods!$E$2:$E$32=AnalysisResults!E164,"")</f>
        <v>n</v>
      </c>
      <c r="G164" t="s">
        <v>36</v>
      </c>
      <c r="H164" s="4" t="str" cm="1">
        <f t="array" ref="H164">_xlfn._xlws.FILTER(AnalysisGroupings!$G$2:$G$24,AnalysisGroupings!$F$2:$F$24=AnalysisResults!G164,"")</f>
        <v>Placebo</v>
      </c>
      <c r="I164" t="s">
        <v>199</v>
      </c>
      <c r="J164" s="4" t="str" cm="1">
        <f t="array" ref="J164">_xlfn._xlws.FILTER(AnalysisGroupings!$G$2:$G$24,AnalysisGroupings!$F$2:$F$24=AnalysisResults!I164,"")</f>
        <v>&lt;SOC 1&gt;</v>
      </c>
      <c r="K164" t="s">
        <v>202</v>
      </c>
      <c r="L164" s="4" t="str" cm="1">
        <f t="array" ref="L164">_xlfn._xlws.FILTER(AnalysisGroupings!$G$2:$G$24,AnalysisGroupings!$F$2:$F$24=AnalysisResults!K164,"")</f>
        <v>...</v>
      </c>
      <c r="M164">
        <v>1</v>
      </c>
      <c r="N164" t="s">
        <v>141</v>
      </c>
    </row>
    <row r="165" spans="1:14" x14ac:dyDescent="0.45">
      <c r="A165" t="s">
        <v>123</v>
      </c>
      <c r="B165" s="4" t="str" cm="1">
        <f t="array" ref="B165">_xlfn._xlws.FILTER(AnalysisSets!B:B,AnalysisSets!A:A=_xlfn._xlws.FILTER(Analyses!D:D,Analyses!A:A=AnalysisResults!A165,""),"")</f>
        <v>Safety Population</v>
      </c>
      <c r="C165" t="s">
        <v>139</v>
      </c>
      <c r="D165" s="4" t="str" cm="1">
        <f t="array" ref="D165">_xlfn.UNIQUE(_xlfn._xlws.FILTER(AnalysisMethods!$C$2:$C$32,AnalysisMethods!$A$2:$A$32=AnalysisResults!C165,""))</f>
        <v>Grouped summary of subjects</v>
      </c>
      <c r="E165" t="s">
        <v>193</v>
      </c>
      <c r="F165" s="4" t="str" cm="1">
        <f t="array" ref="F165">_xlfn._xlws.FILTER(AnalysisMethods!$H$2:$H$32,AnalysisMethods!$E$2:$E$32=AnalysisResults!E165,"")</f>
        <v>n</v>
      </c>
      <c r="G165" t="s">
        <v>36</v>
      </c>
      <c r="H165" s="4" t="str" cm="1">
        <f t="array" ref="H165">_xlfn._xlws.FILTER(AnalysisGroupings!$G$2:$G$24,AnalysisGroupings!$F$2:$F$24=AnalysisResults!G165,"")</f>
        <v>Placebo</v>
      </c>
      <c r="I165" t="s">
        <v>199</v>
      </c>
      <c r="J165" s="4" t="str" cm="1">
        <f t="array" ref="J165">_xlfn._xlws.FILTER(AnalysisGroupings!$G$2:$G$24,AnalysisGroupings!$F$2:$F$24=AnalysisResults!I165,"")</f>
        <v>&lt;SOC 1&gt;</v>
      </c>
      <c r="K165" t="s">
        <v>203</v>
      </c>
      <c r="L165" s="4" t="str" cm="1">
        <f t="array" ref="L165">_xlfn._xlws.FILTER(AnalysisGroupings!$G$2:$G$24,AnalysisGroupings!$F$2:$F$24=AnalysisResults!K165,"")</f>
        <v>&lt;Preferred Term n&gt;</v>
      </c>
      <c r="M165">
        <v>1</v>
      </c>
      <c r="N165" t="s">
        <v>141</v>
      </c>
    </row>
    <row r="166" spans="1:14" x14ac:dyDescent="0.45">
      <c r="A166" t="s">
        <v>123</v>
      </c>
      <c r="B166" s="4" t="str" cm="1">
        <f t="array" ref="B166">_xlfn._xlws.FILTER(AnalysisSets!B:B,AnalysisSets!A:A=_xlfn._xlws.FILTER(Analyses!D:D,Analyses!A:A=AnalysisResults!A166,""),"")</f>
        <v>Safety Population</v>
      </c>
      <c r="C166" t="s">
        <v>139</v>
      </c>
      <c r="D166" s="4" t="str" cm="1">
        <f t="array" ref="D166">_xlfn.UNIQUE(_xlfn._xlws.FILTER(AnalysisMethods!$C$2:$C$32,AnalysisMethods!$A$2:$A$32=AnalysisResults!C166,""))</f>
        <v>Grouped summary of subjects</v>
      </c>
      <c r="E166" t="s">
        <v>193</v>
      </c>
      <c r="F166" s="4" t="str" cm="1">
        <f t="array" ref="F166">_xlfn._xlws.FILTER(AnalysisMethods!$H$2:$H$32,AnalysisMethods!$E$2:$E$32=AnalysisResults!E166,"")</f>
        <v>n</v>
      </c>
      <c r="G166" t="s">
        <v>36</v>
      </c>
      <c r="H166" s="4" t="str" cm="1">
        <f t="array" ref="H166">_xlfn._xlws.FILTER(AnalysisGroupings!$G$2:$G$24,AnalysisGroupings!$F$2:$F$24=AnalysisResults!G166,"")</f>
        <v>Placebo</v>
      </c>
      <c r="I166" t="s">
        <v>200</v>
      </c>
      <c r="J166" s="4" t="str" cm="1">
        <f t="array" ref="J166">_xlfn._xlws.FILTER(AnalysisGroupings!$G$2:$G$24,AnalysisGroupings!$F$2:$F$24=AnalysisResults!I166,"")</f>
        <v>&lt;SOC 2&gt;</v>
      </c>
      <c r="K166" t="s">
        <v>201</v>
      </c>
      <c r="L166" s="4" t="str" cm="1">
        <f t="array" ref="L166">_xlfn._xlws.FILTER(AnalysisGroupings!$G$2:$G$24,AnalysisGroupings!$F$2:$F$24=AnalysisResults!K166,"")</f>
        <v>&lt;Preferred Term 1&gt;</v>
      </c>
      <c r="M166">
        <v>1</v>
      </c>
      <c r="N166" t="s">
        <v>141</v>
      </c>
    </row>
    <row r="167" spans="1:14" x14ac:dyDescent="0.45">
      <c r="A167" t="s">
        <v>123</v>
      </c>
      <c r="B167" s="4" t="str" cm="1">
        <f t="array" ref="B167">_xlfn._xlws.FILTER(AnalysisSets!B:B,AnalysisSets!A:A=_xlfn._xlws.FILTER(Analyses!D:D,Analyses!A:A=AnalysisResults!A167,""),"")</f>
        <v>Safety Population</v>
      </c>
      <c r="C167" t="s">
        <v>139</v>
      </c>
      <c r="D167" s="4" t="str" cm="1">
        <f t="array" ref="D167">_xlfn.UNIQUE(_xlfn._xlws.FILTER(AnalysisMethods!$C$2:$C$32,AnalysisMethods!$A$2:$A$32=AnalysisResults!C167,""))</f>
        <v>Grouped summary of subjects</v>
      </c>
      <c r="E167" t="s">
        <v>193</v>
      </c>
      <c r="F167" s="4" t="str" cm="1">
        <f t="array" ref="F167">_xlfn._xlws.FILTER(AnalysisMethods!$H$2:$H$32,AnalysisMethods!$E$2:$E$32=AnalysisResults!E167,"")</f>
        <v>n</v>
      </c>
      <c r="G167" t="s">
        <v>36</v>
      </c>
      <c r="H167" s="4" t="str" cm="1">
        <f t="array" ref="H167">_xlfn._xlws.FILTER(AnalysisGroupings!$G$2:$G$24,AnalysisGroupings!$F$2:$F$24=AnalysisResults!G167,"")</f>
        <v>Placebo</v>
      </c>
      <c r="I167" t="s">
        <v>200</v>
      </c>
      <c r="J167" s="4" t="str" cm="1">
        <f t="array" ref="J167">_xlfn._xlws.FILTER(AnalysisGroupings!$G$2:$G$24,AnalysisGroupings!$F$2:$F$24=AnalysisResults!I167,"")</f>
        <v>&lt;SOC 2&gt;</v>
      </c>
      <c r="K167" t="s">
        <v>202</v>
      </c>
      <c r="L167" s="4" t="str" cm="1">
        <f t="array" ref="L167">_xlfn._xlws.FILTER(AnalysisGroupings!$G$2:$G$24,AnalysisGroupings!$F$2:$F$24=AnalysisResults!K167,"")</f>
        <v>...</v>
      </c>
      <c r="M167">
        <v>1</v>
      </c>
      <c r="N167" t="s">
        <v>141</v>
      </c>
    </row>
    <row r="168" spans="1:14" x14ac:dyDescent="0.45">
      <c r="A168" t="s">
        <v>123</v>
      </c>
      <c r="B168" s="4" t="str" cm="1">
        <f t="array" ref="B168">_xlfn._xlws.FILTER(AnalysisSets!B:B,AnalysisSets!A:A=_xlfn._xlws.FILTER(Analyses!D:D,Analyses!A:A=AnalysisResults!A168,""),"")</f>
        <v>Safety Population</v>
      </c>
      <c r="C168" t="s">
        <v>139</v>
      </c>
      <c r="D168" s="4" t="str" cm="1">
        <f t="array" ref="D168">_xlfn.UNIQUE(_xlfn._xlws.FILTER(AnalysisMethods!$C$2:$C$32,AnalysisMethods!$A$2:$A$32=AnalysisResults!C168,""))</f>
        <v>Grouped summary of subjects</v>
      </c>
      <c r="E168" t="s">
        <v>193</v>
      </c>
      <c r="F168" s="4" t="str" cm="1">
        <f t="array" ref="F168">_xlfn._xlws.FILTER(AnalysisMethods!$H$2:$H$32,AnalysisMethods!$E$2:$E$32=AnalysisResults!E168,"")</f>
        <v>n</v>
      </c>
      <c r="G168" t="s">
        <v>36</v>
      </c>
      <c r="H168" s="4" t="str" cm="1">
        <f t="array" ref="H168">_xlfn._xlws.FILTER(AnalysisGroupings!$G$2:$G$24,AnalysisGroupings!$F$2:$F$24=AnalysisResults!G168,"")</f>
        <v>Placebo</v>
      </c>
      <c r="I168" t="s">
        <v>200</v>
      </c>
      <c r="J168" s="4" t="str" cm="1">
        <f t="array" ref="J168">_xlfn._xlws.FILTER(AnalysisGroupings!$G$2:$G$24,AnalysisGroupings!$F$2:$F$24=AnalysisResults!I168,"")</f>
        <v>&lt;SOC 2&gt;</v>
      </c>
      <c r="K168" t="s">
        <v>203</v>
      </c>
      <c r="L168" s="4" t="str" cm="1">
        <f t="array" ref="L168">_xlfn._xlws.FILTER(AnalysisGroupings!$G$2:$G$24,AnalysisGroupings!$F$2:$F$24=AnalysisResults!K168,"")</f>
        <v>&lt;Preferred Term n&gt;</v>
      </c>
      <c r="M168">
        <v>1</v>
      </c>
      <c r="N168" t="s">
        <v>141</v>
      </c>
    </row>
    <row r="169" spans="1:14" x14ac:dyDescent="0.45">
      <c r="A169" t="s">
        <v>123</v>
      </c>
      <c r="B169" s="4" t="str" cm="1">
        <f t="array" ref="B169">_xlfn._xlws.FILTER(AnalysisSets!B:B,AnalysisSets!A:A=_xlfn._xlws.FILTER(Analyses!D:D,Analyses!A:A=AnalysisResults!A169,""),"")</f>
        <v>Safety Population</v>
      </c>
      <c r="C169" t="s">
        <v>139</v>
      </c>
      <c r="D169" s="4" t="str" cm="1">
        <f t="array" ref="D169">_xlfn.UNIQUE(_xlfn._xlws.FILTER(AnalysisMethods!$C$2:$C$32,AnalysisMethods!$A$2:$A$32=AnalysisResults!C169,""))</f>
        <v>Grouped summary of subjects</v>
      </c>
      <c r="E169" t="s">
        <v>193</v>
      </c>
      <c r="F169" s="4" t="str" cm="1">
        <f t="array" ref="F169">_xlfn._xlws.FILTER(AnalysisMethods!$H$2:$H$32,AnalysisMethods!$E$2:$E$32=AnalysisResults!E169,"")</f>
        <v>n</v>
      </c>
      <c r="G169" t="s">
        <v>40</v>
      </c>
      <c r="H169" s="4" t="str" cm="1">
        <f t="array" ref="H169">_xlfn._xlws.FILTER(AnalysisGroupings!$G$2:$G$24,AnalysisGroupings!$F$2:$F$24=AnalysisResults!G169,"")</f>
        <v>Xanomeline Low Dose</v>
      </c>
      <c r="I169" t="s">
        <v>199</v>
      </c>
      <c r="J169" s="4" t="str" cm="1">
        <f t="array" ref="J169">_xlfn._xlws.FILTER(AnalysisGroupings!$G$2:$G$24,AnalysisGroupings!$F$2:$F$24=AnalysisResults!I169,"")</f>
        <v>&lt;SOC 1&gt;</v>
      </c>
      <c r="K169" t="s">
        <v>201</v>
      </c>
      <c r="L169" s="4" t="str" cm="1">
        <f t="array" ref="L169">_xlfn._xlws.FILTER(AnalysisGroupings!$G$2:$G$24,AnalysisGroupings!$F$2:$F$24=AnalysisResults!K169,"")</f>
        <v>&lt;Preferred Term 1&gt;</v>
      </c>
      <c r="M169">
        <v>1</v>
      </c>
      <c r="N169" t="s">
        <v>141</v>
      </c>
    </row>
    <row r="170" spans="1:14" x14ac:dyDescent="0.45">
      <c r="A170" t="s">
        <v>123</v>
      </c>
      <c r="B170" s="4" t="str" cm="1">
        <f t="array" ref="B170">_xlfn._xlws.FILTER(AnalysisSets!B:B,AnalysisSets!A:A=_xlfn._xlws.FILTER(Analyses!D:D,Analyses!A:A=AnalysisResults!A170,""),"")</f>
        <v>Safety Population</v>
      </c>
      <c r="C170" t="s">
        <v>139</v>
      </c>
      <c r="D170" s="4" t="str" cm="1">
        <f t="array" ref="D170">_xlfn.UNIQUE(_xlfn._xlws.FILTER(AnalysisMethods!$C$2:$C$32,AnalysisMethods!$A$2:$A$32=AnalysisResults!C170,""))</f>
        <v>Grouped summary of subjects</v>
      </c>
      <c r="E170" t="s">
        <v>193</v>
      </c>
      <c r="F170" s="4" t="str" cm="1">
        <f t="array" ref="F170">_xlfn._xlws.FILTER(AnalysisMethods!$H$2:$H$32,AnalysisMethods!$E$2:$E$32=AnalysisResults!E170,"")</f>
        <v>n</v>
      </c>
      <c r="G170" t="s">
        <v>40</v>
      </c>
      <c r="H170" s="4" t="str" cm="1">
        <f t="array" ref="H170">_xlfn._xlws.FILTER(AnalysisGroupings!$G$2:$G$24,AnalysisGroupings!$F$2:$F$24=AnalysisResults!G170,"")</f>
        <v>Xanomeline Low Dose</v>
      </c>
      <c r="I170" t="s">
        <v>199</v>
      </c>
      <c r="J170" s="4" t="str" cm="1">
        <f t="array" ref="J170">_xlfn._xlws.FILTER(AnalysisGroupings!$G$2:$G$24,AnalysisGroupings!$F$2:$F$24=AnalysisResults!I170,"")</f>
        <v>&lt;SOC 1&gt;</v>
      </c>
      <c r="K170" t="s">
        <v>202</v>
      </c>
      <c r="L170" s="4" t="str" cm="1">
        <f t="array" ref="L170">_xlfn._xlws.FILTER(AnalysisGroupings!$G$2:$G$24,AnalysisGroupings!$F$2:$F$24=AnalysisResults!K170,"")</f>
        <v>...</v>
      </c>
      <c r="M170">
        <v>1</v>
      </c>
      <c r="N170" t="s">
        <v>141</v>
      </c>
    </row>
    <row r="171" spans="1:14" x14ac:dyDescent="0.45">
      <c r="A171" t="s">
        <v>123</v>
      </c>
      <c r="B171" s="4" t="str" cm="1">
        <f t="array" ref="B171">_xlfn._xlws.FILTER(AnalysisSets!B:B,AnalysisSets!A:A=_xlfn._xlws.FILTER(Analyses!D:D,Analyses!A:A=AnalysisResults!A171,""),"")</f>
        <v>Safety Population</v>
      </c>
      <c r="C171" t="s">
        <v>139</v>
      </c>
      <c r="D171" s="4" t="str" cm="1">
        <f t="array" ref="D171">_xlfn.UNIQUE(_xlfn._xlws.FILTER(AnalysisMethods!$C$2:$C$32,AnalysisMethods!$A$2:$A$32=AnalysisResults!C171,""))</f>
        <v>Grouped summary of subjects</v>
      </c>
      <c r="E171" t="s">
        <v>193</v>
      </c>
      <c r="F171" s="4" t="str" cm="1">
        <f t="array" ref="F171">_xlfn._xlws.FILTER(AnalysisMethods!$H$2:$H$32,AnalysisMethods!$E$2:$E$32=AnalysisResults!E171,"")</f>
        <v>n</v>
      </c>
      <c r="G171" t="s">
        <v>40</v>
      </c>
      <c r="H171" s="4" t="str" cm="1">
        <f t="array" ref="H171">_xlfn._xlws.FILTER(AnalysisGroupings!$G$2:$G$24,AnalysisGroupings!$F$2:$F$24=AnalysisResults!G171,"")</f>
        <v>Xanomeline Low Dose</v>
      </c>
      <c r="I171" t="s">
        <v>199</v>
      </c>
      <c r="J171" s="4" t="str" cm="1">
        <f t="array" ref="J171">_xlfn._xlws.FILTER(AnalysisGroupings!$G$2:$G$24,AnalysisGroupings!$F$2:$F$24=AnalysisResults!I171,"")</f>
        <v>&lt;SOC 1&gt;</v>
      </c>
      <c r="K171" t="s">
        <v>203</v>
      </c>
      <c r="L171" s="4" t="str" cm="1">
        <f t="array" ref="L171">_xlfn._xlws.FILTER(AnalysisGroupings!$G$2:$G$24,AnalysisGroupings!$F$2:$F$24=AnalysisResults!K171,"")</f>
        <v>&lt;Preferred Term n&gt;</v>
      </c>
      <c r="M171">
        <v>1</v>
      </c>
      <c r="N171" t="s">
        <v>141</v>
      </c>
    </row>
    <row r="172" spans="1:14" x14ac:dyDescent="0.45">
      <c r="A172" t="s">
        <v>123</v>
      </c>
      <c r="B172" s="4" t="str" cm="1">
        <f t="array" ref="B172">_xlfn._xlws.FILTER(AnalysisSets!B:B,AnalysisSets!A:A=_xlfn._xlws.FILTER(Analyses!D:D,Analyses!A:A=AnalysisResults!A172,""),"")</f>
        <v>Safety Population</v>
      </c>
      <c r="C172" t="s">
        <v>139</v>
      </c>
      <c r="D172" s="4" t="str" cm="1">
        <f t="array" ref="D172">_xlfn.UNIQUE(_xlfn._xlws.FILTER(AnalysisMethods!$C$2:$C$32,AnalysisMethods!$A$2:$A$32=AnalysisResults!C172,""))</f>
        <v>Grouped summary of subjects</v>
      </c>
      <c r="E172" t="s">
        <v>193</v>
      </c>
      <c r="F172" s="4" t="str" cm="1">
        <f t="array" ref="F172">_xlfn._xlws.FILTER(AnalysisMethods!$H$2:$H$32,AnalysisMethods!$E$2:$E$32=AnalysisResults!E172,"")</f>
        <v>n</v>
      </c>
      <c r="G172" t="s">
        <v>40</v>
      </c>
      <c r="H172" s="4" t="str" cm="1">
        <f t="array" ref="H172">_xlfn._xlws.FILTER(AnalysisGroupings!$G$2:$G$24,AnalysisGroupings!$F$2:$F$24=AnalysisResults!G172,"")</f>
        <v>Xanomeline Low Dose</v>
      </c>
      <c r="I172" t="s">
        <v>200</v>
      </c>
      <c r="J172" s="4" t="str" cm="1">
        <f t="array" ref="J172">_xlfn._xlws.FILTER(AnalysisGroupings!$G$2:$G$24,AnalysisGroupings!$F$2:$F$24=AnalysisResults!I172,"")</f>
        <v>&lt;SOC 2&gt;</v>
      </c>
      <c r="K172" t="s">
        <v>201</v>
      </c>
      <c r="L172" s="4" t="str" cm="1">
        <f t="array" ref="L172">_xlfn._xlws.FILTER(AnalysisGroupings!$G$2:$G$24,AnalysisGroupings!$F$2:$F$24=AnalysisResults!K172,"")</f>
        <v>&lt;Preferred Term 1&gt;</v>
      </c>
      <c r="M172">
        <v>1</v>
      </c>
      <c r="N172" t="s">
        <v>141</v>
      </c>
    </row>
    <row r="173" spans="1:14" x14ac:dyDescent="0.45">
      <c r="A173" t="s">
        <v>123</v>
      </c>
      <c r="B173" s="4" t="str" cm="1">
        <f t="array" ref="B173">_xlfn._xlws.FILTER(AnalysisSets!B:B,AnalysisSets!A:A=_xlfn._xlws.FILTER(Analyses!D:D,Analyses!A:A=AnalysisResults!A173,""),"")</f>
        <v>Safety Population</v>
      </c>
      <c r="C173" t="s">
        <v>139</v>
      </c>
      <c r="D173" s="4" t="str" cm="1">
        <f t="array" ref="D173">_xlfn.UNIQUE(_xlfn._xlws.FILTER(AnalysisMethods!$C$2:$C$32,AnalysisMethods!$A$2:$A$32=AnalysisResults!C173,""))</f>
        <v>Grouped summary of subjects</v>
      </c>
      <c r="E173" t="s">
        <v>193</v>
      </c>
      <c r="F173" s="4" t="str" cm="1">
        <f t="array" ref="F173">_xlfn._xlws.FILTER(AnalysisMethods!$H$2:$H$32,AnalysisMethods!$E$2:$E$32=AnalysisResults!E173,"")</f>
        <v>n</v>
      </c>
      <c r="G173" t="s">
        <v>40</v>
      </c>
      <c r="H173" s="4" t="str" cm="1">
        <f t="array" ref="H173">_xlfn._xlws.FILTER(AnalysisGroupings!$G$2:$G$24,AnalysisGroupings!$F$2:$F$24=AnalysisResults!G173,"")</f>
        <v>Xanomeline Low Dose</v>
      </c>
      <c r="I173" t="s">
        <v>200</v>
      </c>
      <c r="J173" s="4" t="str" cm="1">
        <f t="array" ref="J173">_xlfn._xlws.FILTER(AnalysisGroupings!$G$2:$G$24,AnalysisGroupings!$F$2:$F$24=AnalysisResults!I173,"")</f>
        <v>&lt;SOC 2&gt;</v>
      </c>
      <c r="K173" t="s">
        <v>202</v>
      </c>
      <c r="L173" s="4" t="str" cm="1">
        <f t="array" ref="L173">_xlfn._xlws.FILTER(AnalysisGroupings!$G$2:$G$24,AnalysisGroupings!$F$2:$F$24=AnalysisResults!K173,"")</f>
        <v>...</v>
      </c>
      <c r="M173">
        <v>1</v>
      </c>
      <c r="N173" t="s">
        <v>141</v>
      </c>
    </row>
    <row r="174" spans="1:14" x14ac:dyDescent="0.45">
      <c r="A174" t="s">
        <v>123</v>
      </c>
      <c r="B174" s="4" t="str" cm="1">
        <f t="array" ref="B174">_xlfn._xlws.FILTER(AnalysisSets!B:B,AnalysisSets!A:A=_xlfn._xlws.FILTER(Analyses!D:D,Analyses!A:A=AnalysisResults!A174,""),"")</f>
        <v>Safety Population</v>
      </c>
      <c r="C174" t="s">
        <v>139</v>
      </c>
      <c r="D174" s="4" t="str" cm="1">
        <f t="array" ref="D174">_xlfn.UNIQUE(_xlfn._xlws.FILTER(AnalysisMethods!$C$2:$C$32,AnalysisMethods!$A$2:$A$32=AnalysisResults!C174,""))</f>
        <v>Grouped summary of subjects</v>
      </c>
      <c r="E174" t="s">
        <v>193</v>
      </c>
      <c r="F174" s="4" t="str" cm="1">
        <f t="array" ref="F174">_xlfn._xlws.FILTER(AnalysisMethods!$H$2:$H$32,AnalysisMethods!$E$2:$E$32=AnalysisResults!E174,"")</f>
        <v>n</v>
      </c>
      <c r="G174" t="s">
        <v>40</v>
      </c>
      <c r="H174" s="4" t="str" cm="1">
        <f t="array" ref="H174">_xlfn._xlws.FILTER(AnalysisGroupings!$G$2:$G$24,AnalysisGroupings!$F$2:$F$24=AnalysisResults!G174,"")</f>
        <v>Xanomeline Low Dose</v>
      </c>
      <c r="I174" t="s">
        <v>200</v>
      </c>
      <c r="J174" s="4" t="str" cm="1">
        <f t="array" ref="J174">_xlfn._xlws.FILTER(AnalysisGroupings!$G$2:$G$24,AnalysisGroupings!$F$2:$F$24=AnalysisResults!I174,"")</f>
        <v>&lt;SOC 2&gt;</v>
      </c>
      <c r="K174" t="s">
        <v>203</v>
      </c>
      <c r="L174" s="4" t="str" cm="1">
        <f t="array" ref="L174">_xlfn._xlws.FILTER(AnalysisGroupings!$G$2:$G$24,AnalysisGroupings!$F$2:$F$24=AnalysisResults!K174,"")</f>
        <v>&lt;Preferred Term n&gt;</v>
      </c>
      <c r="M174">
        <v>1</v>
      </c>
      <c r="N174" t="s">
        <v>141</v>
      </c>
    </row>
    <row r="175" spans="1:14" x14ac:dyDescent="0.45">
      <c r="A175" t="s">
        <v>123</v>
      </c>
      <c r="B175" s="4" t="str" cm="1">
        <f t="array" ref="B175">_xlfn._xlws.FILTER(AnalysisSets!B:B,AnalysisSets!A:A=_xlfn._xlws.FILTER(Analyses!D:D,Analyses!A:A=AnalysisResults!A175,""),"")</f>
        <v>Safety Population</v>
      </c>
      <c r="C175" t="s">
        <v>139</v>
      </c>
      <c r="D175" s="4" t="str" cm="1">
        <f t="array" ref="D175">_xlfn.UNIQUE(_xlfn._xlws.FILTER(AnalysisMethods!$C$2:$C$32,AnalysisMethods!$A$2:$A$32=AnalysisResults!C175,""))</f>
        <v>Grouped summary of subjects</v>
      </c>
      <c r="E175" t="s">
        <v>193</v>
      </c>
      <c r="F175" s="4" t="str" cm="1">
        <f t="array" ref="F175">_xlfn._xlws.FILTER(AnalysisMethods!$H$2:$H$32,AnalysisMethods!$E$2:$E$32=AnalysisResults!E175,"")</f>
        <v>n</v>
      </c>
      <c r="G175" t="s">
        <v>41</v>
      </c>
      <c r="H175" s="4" t="str" cm="1">
        <f t="array" ref="H175">_xlfn._xlws.FILTER(AnalysisGroupings!$G$2:$G$24,AnalysisGroupings!$F$2:$F$24=AnalysisResults!G175,"")</f>
        <v>Xanomeline High Dose</v>
      </c>
      <c r="I175" t="s">
        <v>199</v>
      </c>
      <c r="J175" s="4" t="str" cm="1">
        <f t="array" ref="J175">_xlfn._xlws.FILTER(AnalysisGroupings!$G$2:$G$24,AnalysisGroupings!$F$2:$F$24=AnalysisResults!I175,"")</f>
        <v>&lt;SOC 1&gt;</v>
      </c>
      <c r="K175" t="s">
        <v>201</v>
      </c>
      <c r="L175" s="4" t="str" cm="1">
        <f t="array" ref="L175">_xlfn._xlws.FILTER(AnalysisGroupings!$G$2:$G$24,AnalysisGroupings!$F$2:$F$24=AnalysisResults!K175,"")</f>
        <v>&lt;Preferred Term 1&gt;</v>
      </c>
      <c r="M175">
        <v>1</v>
      </c>
      <c r="N175" t="s">
        <v>141</v>
      </c>
    </row>
    <row r="176" spans="1:14" x14ac:dyDescent="0.45">
      <c r="A176" t="s">
        <v>123</v>
      </c>
      <c r="B176" s="4" t="str" cm="1">
        <f t="array" ref="B176">_xlfn._xlws.FILTER(AnalysisSets!B:B,AnalysisSets!A:A=_xlfn._xlws.FILTER(Analyses!D:D,Analyses!A:A=AnalysisResults!A176,""),"")</f>
        <v>Safety Population</v>
      </c>
      <c r="C176" t="s">
        <v>139</v>
      </c>
      <c r="D176" s="4" t="str" cm="1">
        <f t="array" ref="D176">_xlfn.UNIQUE(_xlfn._xlws.FILTER(AnalysisMethods!$C$2:$C$32,AnalysisMethods!$A$2:$A$32=AnalysisResults!C176,""))</f>
        <v>Grouped summary of subjects</v>
      </c>
      <c r="E176" t="s">
        <v>193</v>
      </c>
      <c r="F176" s="4" t="str" cm="1">
        <f t="array" ref="F176">_xlfn._xlws.FILTER(AnalysisMethods!$H$2:$H$32,AnalysisMethods!$E$2:$E$32=AnalysisResults!E176,"")</f>
        <v>n</v>
      </c>
      <c r="G176" t="s">
        <v>41</v>
      </c>
      <c r="H176" s="4" t="str" cm="1">
        <f t="array" ref="H176">_xlfn._xlws.FILTER(AnalysisGroupings!$G$2:$G$24,AnalysisGroupings!$F$2:$F$24=AnalysisResults!G176,"")</f>
        <v>Xanomeline High Dose</v>
      </c>
      <c r="I176" t="s">
        <v>199</v>
      </c>
      <c r="J176" s="4" t="str" cm="1">
        <f t="array" ref="J176">_xlfn._xlws.FILTER(AnalysisGroupings!$G$2:$G$24,AnalysisGroupings!$F$2:$F$24=AnalysisResults!I176,"")</f>
        <v>&lt;SOC 1&gt;</v>
      </c>
      <c r="K176" t="s">
        <v>202</v>
      </c>
      <c r="L176" s="4" t="str" cm="1">
        <f t="array" ref="L176">_xlfn._xlws.FILTER(AnalysisGroupings!$G$2:$G$24,AnalysisGroupings!$F$2:$F$24=AnalysisResults!K176,"")</f>
        <v>...</v>
      </c>
      <c r="M176">
        <v>1</v>
      </c>
      <c r="N176" t="s">
        <v>141</v>
      </c>
    </row>
    <row r="177" spans="1:14" x14ac:dyDescent="0.45">
      <c r="A177" t="s">
        <v>123</v>
      </c>
      <c r="B177" s="4" t="str" cm="1">
        <f t="array" ref="B177">_xlfn._xlws.FILTER(AnalysisSets!B:B,AnalysisSets!A:A=_xlfn._xlws.FILTER(Analyses!D:D,Analyses!A:A=AnalysisResults!A177,""),"")</f>
        <v>Safety Population</v>
      </c>
      <c r="C177" t="s">
        <v>139</v>
      </c>
      <c r="D177" s="4" t="str" cm="1">
        <f t="array" ref="D177">_xlfn.UNIQUE(_xlfn._xlws.FILTER(AnalysisMethods!$C$2:$C$32,AnalysisMethods!$A$2:$A$32=AnalysisResults!C177,""))</f>
        <v>Grouped summary of subjects</v>
      </c>
      <c r="E177" t="s">
        <v>193</v>
      </c>
      <c r="F177" s="4" t="str" cm="1">
        <f t="array" ref="F177">_xlfn._xlws.FILTER(AnalysisMethods!$H$2:$H$32,AnalysisMethods!$E$2:$E$32=AnalysisResults!E177,"")</f>
        <v>n</v>
      </c>
      <c r="G177" t="s">
        <v>41</v>
      </c>
      <c r="H177" s="4" t="str" cm="1">
        <f t="array" ref="H177">_xlfn._xlws.FILTER(AnalysisGroupings!$G$2:$G$24,AnalysisGroupings!$F$2:$F$24=AnalysisResults!G177,"")</f>
        <v>Xanomeline High Dose</v>
      </c>
      <c r="I177" t="s">
        <v>199</v>
      </c>
      <c r="J177" s="4" t="str" cm="1">
        <f t="array" ref="J177">_xlfn._xlws.FILTER(AnalysisGroupings!$G$2:$G$24,AnalysisGroupings!$F$2:$F$24=AnalysisResults!I177,"")</f>
        <v>&lt;SOC 1&gt;</v>
      </c>
      <c r="K177" t="s">
        <v>203</v>
      </c>
      <c r="L177" s="4" t="str" cm="1">
        <f t="array" ref="L177">_xlfn._xlws.FILTER(AnalysisGroupings!$G$2:$G$24,AnalysisGroupings!$F$2:$F$24=AnalysisResults!K177,"")</f>
        <v>&lt;Preferred Term n&gt;</v>
      </c>
      <c r="M177">
        <v>1</v>
      </c>
      <c r="N177" t="s">
        <v>141</v>
      </c>
    </row>
    <row r="178" spans="1:14" x14ac:dyDescent="0.45">
      <c r="A178" t="s">
        <v>123</v>
      </c>
      <c r="B178" s="4" t="str" cm="1">
        <f t="array" ref="B178">_xlfn._xlws.FILTER(AnalysisSets!B:B,AnalysisSets!A:A=_xlfn._xlws.FILTER(Analyses!D:D,Analyses!A:A=AnalysisResults!A178,""),"")</f>
        <v>Safety Population</v>
      </c>
      <c r="C178" t="s">
        <v>139</v>
      </c>
      <c r="D178" s="4" t="str" cm="1">
        <f t="array" ref="D178">_xlfn.UNIQUE(_xlfn._xlws.FILTER(AnalysisMethods!$C$2:$C$32,AnalysisMethods!$A$2:$A$32=AnalysisResults!C178,""))</f>
        <v>Grouped summary of subjects</v>
      </c>
      <c r="E178" t="s">
        <v>193</v>
      </c>
      <c r="F178" s="4" t="str" cm="1">
        <f t="array" ref="F178">_xlfn._xlws.FILTER(AnalysisMethods!$H$2:$H$32,AnalysisMethods!$E$2:$E$32=AnalysisResults!E178,"")</f>
        <v>n</v>
      </c>
      <c r="G178" t="s">
        <v>41</v>
      </c>
      <c r="H178" s="4" t="str" cm="1">
        <f t="array" ref="H178">_xlfn._xlws.FILTER(AnalysisGroupings!$G$2:$G$24,AnalysisGroupings!$F$2:$F$24=AnalysisResults!G178,"")</f>
        <v>Xanomeline High Dose</v>
      </c>
      <c r="I178" t="s">
        <v>200</v>
      </c>
      <c r="J178" s="4" t="str" cm="1">
        <f t="array" ref="J178">_xlfn._xlws.FILTER(AnalysisGroupings!$G$2:$G$24,AnalysisGroupings!$F$2:$F$24=AnalysisResults!I178,"")</f>
        <v>&lt;SOC 2&gt;</v>
      </c>
      <c r="K178" t="s">
        <v>201</v>
      </c>
      <c r="L178" s="4" t="str" cm="1">
        <f t="array" ref="L178">_xlfn._xlws.FILTER(AnalysisGroupings!$G$2:$G$24,AnalysisGroupings!$F$2:$F$24=AnalysisResults!K178,"")</f>
        <v>&lt;Preferred Term 1&gt;</v>
      </c>
      <c r="M178">
        <v>1</v>
      </c>
      <c r="N178" t="s">
        <v>141</v>
      </c>
    </row>
    <row r="179" spans="1:14" x14ac:dyDescent="0.45">
      <c r="A179" t="s">
        <v>123</v>
      </c>
      <c r="B179" s="4" t="str" cm="1">
        <f t="array" ref="B179">_xlfn._xlws.FILTER(AnalysisSets!B:B,AnalysisSets!A:A=_xlfn._xlws.FILTER(Analyses!D:D,Analyses!A:A=AnalysisResults!A179,""),"")</f>
        <v>Safety Population</v>
      </c>
      <c r="C179" t="s">
        <v>139</v>
      </c>
      <c r="D179" s="4" t="str" cm="1">
        <f t="array" ref="D179">_xlfn.UNIQUE(_xlfn._xlws.FILTER(AnalysisMethods!$C$2:$C$32,AnalysisMethods!$A$2:$A$32=AnalysisResults!C179,""))</f>
        <v>Grouped summary of subjects</v>
      </c>
      <c r="E179" t="s">
        <v>193</v>
      </c>
      <c r="F179" s="4" t="str" cm="1">
        <f t="array" ref="F179">_xlfn._xlws.FILTER(AnalysisMethods!$H$2:$H$32,AnalysisMethods!$E$2:$E$32=AnalysisResults!E179,"")</f>
        <v>n</v>
      </c>
      <c r="G179" t="s">
        <v>41</v>
      </c>
      <c r="H179" s="4" t="str" cm="1">
        <f t="array" ref="H179">_xlfn._xlws.FILTER(AnalysisGroupings!$G$2:$G$24,AnalysisGroupings!$F$2:$F$24=AnalysisResults!G179,"")</f>
        <v>Xanomeline High Dose</v>
      </c>
      <c r="I179" t="s">
        <v>200</v>
      </c>
      <c r="J179" s="4" t="str" cm="1">
        <f t="array" ref="J179">_xlfn._xlws.FILTER(AnalysisGroupings!$G$2:$G$24,AnalysisGroupings!$F$2:$F$24=AnalysisResults!I179,"")</f>
        <v>&lt;SOC 2&gt;</v>
      </c>
      <c r="K179" t="s">
        <v>202</v>
      </c>
      <c r="L179" s="4" t="str" cm="1">
        <f t="array" ref="L179">_xlfn._xlws.FILTER(AnalysisGroupings!$G$2:$G$24,AnalysisGroupings!$F$2:$F$24=AnalysisResults!K179,"")</f>
        <v>...</v>
      </c>
      <c r="M179">
        <v>1</v>
      </c>
      <c r="N179" t="s">
        <v>141</v>
      </c>
    </row>
    <row r="180" spans="1:14" x14ac:dyDescent="0.45">
      <c r="A180" t="s">
        <v>123</v>
      </c>
      <c r="B180" s="4" t="str" cm="1">
        <f t="array" ref="B180">_xlfn._xlws.FILTER(AnalysisSets!B:B,AnalysisSets!A:A=_xlfn._xlws.FILTER(Analyses!D:D,Analyses!A:A=AnalysisResults!A180,""),"")</f>
        <v>Safety Population</v>
      </c>
      <c r="C180" t="s">
        <v>139</v>
      </c>
      <c r="D180" s="4" t="str" cm="1">
        <f t="array" ref="D180">_xlfn.UNIQUE(_xlfn._xlws.FILTER(AnalysisMethods!$C$2:$C$32,AnalysisMethods!$A$2:$A$32=AnalysisResults!C180,""))</f>
        <v>Grouped summary of subjects</v>
      </c>
      <c r="E180" t="s">
        <v>193</v>
      </c>
      <c r="F180" s="4" t="str" cm="1">
        <f t="array" ref="F180">_xlfn._xlws.FILTER(AnalysisMethods!$H$2:$H$32,AnalysisMethods!$E$2:$E$32=AnalysisResults!E180,"")</f>
        <v>n</v>
      </c>
      <c r="G180" t="s">
        <v>41</v>
      </c>
      <c r="H180" s="4" t="str" cm="1">
        <f t="array" ref="H180">_xlfn._xlws.FILTER(AnalysisGroupings!$G$2:$G$24,AnalysisGroupings!$F$2:$F$24=AnalysisResults!G180,"")</f>
        <v>Xanomeline High Dose</v>
      </c>
      <c r="I180" t="s">
        <v>200</v>
      </c>
      <c r="J180" s="4" t="str" cm="1">
        <f t="array" ref="J180">_xlfn._xlws.FILTER(AnalysisGroupings!$G$2:$G$24,AnalysisGroupings!$F$2:$F$24=AnalysisResults!I180,"")</f>
        <v>&lt;SOC 2&gt;</v>
      </c>
      <c r="K180" t="s">
        <v>203</v>
      </c>
      <c r="L180" s="4" t="str" cm="1">
        <f t="array" ref="L180">_xlfn._xlws.FILTER(AnalysisGroupings!$G$2:$G$24,AnalysisGroupings!$F$2:$F$24=AnalysisResults!K180,"")</f>
        <v>&lt;Preferred Term n&gt;</v>
      </c>
      <c r="M180">
        <v>1</v>
      </c>
      <c r="N180" t="s">
        <v>141</v>
      </c>
    </row>
    <row r="181" spans="1:14" x14ac:dyDescent="0.45">
      <c r="A181" t="s">
        <v>123</v>
      </c>
      <c r="B181" s="4" t="str" cm="1">
        <f t="array" ref="B181">_xlfn._xlws.FILTER(AnalysisSets!B:B,AnalysisSets!A:A=_xlfn._xlws.FILTER(Analyses!D:D,Analyses!A:A=AnalysisResults!A181,""),"")</f>
        <v>Safety Population</v>
      </c>
      <c r="C181" t="s">
        <v>139</v>
      </c>
      <c r="D181" s="4" t="str" cm="1">
        <f t="array" ref="D181">_xlfn.UNIQUE(_xlfn._xlws.FILTER(AnalysisMethods!$C$2:$C$32,AnalysisMethods!$A$2:$A$32=AnalysisResults!C181,""))</f>
        <v>Grouped summary of subjects</v>
      </c>
      <c r="E181" t="s">
        <v>194</v>
      </c>
      <c r="F181" s="4" t="str" cm="1">
        <f t="array" ref="F181">_xlfn._xlws.FILTER(AnalysisMethods!$H$2:$H$32,AnalysisMethods!$E$2:$E$32=AnalysisResults!E181,"")</f>
        <v>%</v>
      </c>
      <c r="G181" t="s">
        <v>36</v>
      </c>
      <c r="H181" s="4" t="str" cm="1">
        <f t="array" ref="H181">_xlfn._xlws.FILTER(AnalysisGroupings!$G$2:$G$24,AnalysisGroupings!$F$2:$F$24=AnalysisResults!G181,"")</f>
        <v>Placebo</v>
      </c>
      <c r="I181" t="s">
        <v>199</v>
      </c>
      <c r="J181" s="4" t="str" cm="1">
        <f t="array" ref="J181">_xlfn._xlws.FILTER(AnalysisGroupings!$G$2:$G$24,AnalysisGroupings!$F$2:$F$24=AnalysisResults!I181,"")</f>
        <v>&lt;SOC 1&gt;</v>
      </c>
      <c r="K181" t="s">
        <v>201</v>
      </c>
      <c r="L181" s="4" t="str" cm="1">
        <f t="array" ref="L181">_xlfn._xlws.FILTER(AnalysisGroupings!$G$2:$G$24,AnalysisGroupings!$F$2:$F$24=AnalysisResults!K181,"")</f>
        <v>&lt;Preferred Term 1&gt;</v>
      </c>
      <c r="M181">
        <v>1</v>
      </c>
      <c r="N181" t="s">
        <v>144</v>
      </c>
    </row>
    <row r="182" spans="1:14" x14ac:dyDescent="0.45">
      <c r="A182" t="s">
        <v>123</v>
      </c>
      <c r="B182" s="4" t="str" cm="1">
        <f t="array" ref="B182">_xlfn._xlws.FILTER(AnalysisSets!B:B,AnalysisSets!A:A=_xlfn._xlws.FILTER(Analyses!D:D,Analyses!A:A=AnalysisResults!A182,""),"")</f>
        <v>Safety Population</v>
      </c>
      <c r="C182" t="s">
        <v>139</v>
      </c>
      <c r="D182" s="4" t="str" cm="1">
        <f t="array" ref="D182">_xlfn.UNIQUE(_xlfn._xlws.FILTER(AnalysisMethods!$C$2:$C$32,AnalysisMethods!$A$2:$A$32=AnalysisResults!C182,""))</f>
        <v>Grouped summary of subjects</v>
      </c>
      <c r="E182" t="s">
        <v>194</v>
      </c>
      <c r="F182" s="4" t="str" cm="1">
        <f t="array" ref="F182">_xlfn._xlws.FILTER(AnalysisMethods!$H$2:$H$32,AnalysisMethods!$E$2:$E$32=AnalysisResults!E182,"")</f>
        <v>%</v>
      </c>
      <c r="G182" t="s">
        <v>36</v>
      </c>
      <c r="H182" s="4" t="str" cm="1">
        <f t="array" ref="H182">_xlfn._xlws.FILTER(AnalysisGroupings!$G$2:$G$24,AnalysisGroupings!$F$2:$F$24=AnalysisResults!G182,"")</f>
        <v>Placebo</v>
      </c>
      <c r="I182" t="s">
        <v>199</v>
      </c>
      <c r="J182" s="4" t="str" cm="1">
        <f t="array" ref="J182">_xlfn._xlws.FILTER(AnalysisGroupings!$G$2:$G$24,AnalysisGroupings!$F$2:$F$24=AnalysisResults!I182,"")</f>
        <v>&lt;SOC 1&gt;</v>
      </c>
      <c r="K182" t="s">
        <v>202</v>
      </c>
      <c r="L182" s="4" t="str" cm="1">
        <f t="array" ref="L182">_xlfn._xlws.FILTER(AnalysisGroupings!$G$2:$G$24,AnalysisGroupings!$F$2:$F$24=AnalysisResults!K182,"")</f>
        <v>...</v>
      </c>
      <c r="M182">
        <v>1</v>
      </c>
      <c r="N182" t="s">
        <v>144</v>
      </c>
    </row>
    <row r="183" spans="1:14" x14ac:dyDescent="0.45">
      <c r="A183" t="s">
        <v>123</v>
      </c>
      <c r="B183" s="4" t="str" cm="1">
        <f t="array" ref="B183">_xlfn._xlws.FILTER(AnalysisSets!B:B,AnalysisSets!A:A=_xlfn._xlws.FILTER(Analyses!D:D,Analyses!A:A=AnalysisResults!A183,""),"")</f>
        <v>Safety Population</v>
      </c>
      <c r="C183" t="s">
        <v>139</v>
      </c>
      <c r="D183" s="4" t="str" cm="1">
        <f t="array" ref="D183">_xlfn.UNIQUE(_xlfn._xlws.FILTER(AnalysisMethods!$C$2:$C$32,AnalysisMethods!$A$2:$A$32=AnalysisResults!C183,""))</f>
        <v>Grouped summary of subjects</v>
      </c>
      <c r="E183" t="s">
        <v>194</v>
      </c>
      <c r="F183" s="4" t="str" cm="1">
        <f t="array" ref="F183">_xlfn._xlws.FILTER(AnalysisMethods!$H$2:$H$32,AnalysisMethods!$E$2:$E$32=AnalysisResults!E183,"")</f>
        <v>%</v>
      </c>
      <c r="G183" t="s">
        <v>36</v>
      </c>
      <c r="H183" s="4" t="str" cm="1">
        <f t="array" ref="H183">_xlfn._xlws.FILTER(AnalysisGroupings!$G$2:$G$24,AnalysisGroupings!$F$2:$F$24=AnalysisResults!G183,"")</f>
        <v>Placebo</v>
      </c>
      <c r="I183" t="s">
        <v>199</v>
      </c>
      <c r="J183" s="4" t="str" cm="1">
        <f t="array" ref="J183">_xlfn._xlws.FILTER(AnalysisGroupings!$G$2:$G$24,AnalysisGroupings!$F$2:$F$24=AnalysisResults!I183,"")</f>
        <v>&lt;SOC 1&gt;</v>
      </c>
      <c r="K183" t="s">
        <v>203</v>
      </c>
      <c r="L183" s="4" t="str" cm="1">
        <f t="array" ref="L183">_xlfn._xlws.FILTER(AnalysisGroupings!$G$2:$G$24,AnalysisGroupings!$F$2:$F$24=AnalysisResults!K183,"")</f>
        <v>&lt;Preferred Term n&gt;</v>
      </c>
      <c r="M183">
        <v>1</v>
      </c>
      <c r="N183" t="s">
        <v>144</v>
      </c>
    </row>
    <row r="184" spans="1:14" x14ac:dyDescent="0.45">
      <c r="A184" t="s">
        <v>123</v>
      </c>
      <c r="B184" s="4" t="str" cm="1">
        <f t="array" ref="B184">_xlfn._xlws.FILTER(AnalysisSets!B:B,AnalysisSets!A:A=_xlfn._xlws.FILTER(Analyses!D:D,Analyses!A:A=AnalysisResults!A184,""),"")</f>
        <v>Safety Population</v>
      </c>
      <c r="C184" t="s">
        <v>139</v>
      </c>
      <c r="D184" s="4" t="str" cm="1">
        <f t="array" ref="D184">_xlfn.UNIQUE(_xlfn._xlws.FILTER(AnalysisMethods!$C$2:$C$32,AnalysisMethods!$A$2:$A$32=AnalysisResults!C184,""))</f>
        <v>Grouped summary of subjects</v>
      </c>
      <c r="E184" t="s">
        <v>194</v>
      </c>
      <c r="F184" s="4" t="str" cm="1">
        <f t="array" ref="F184">_xlfn._xlws.FILTER(AnalysisMethods!$H$2:$H$32,AnalysisMethods!$E$2:$E$32=AnalysisResults!E184,"")</f>
        <v>%</v>
      </c>
      <c r="G184" t="s">
        <v>36</v>
      </c>
      <c r="H184" s="4" t="str" cm="1">
        <f t="array" ref="H184">_xlfn._xlws.FILTER(AnalysisGroupings!$G$2:$G$24,AnalysisGroupings!$F$2:$F$24=AnalysisResults!G184,"")</f>
        <v>Placebo</v>
      </c>
      <c r="I184" t="s">
        <v>200</v>
      </c>
      <c r="J184" s="4" t="str" cm="1">
        <f t="array" ref="J184">_xlfn._xlws.FILTER(AnalysisGroupings!$G$2:$G$24,AnalysisGroupings!$F$2:$F$24=AnalysisResults!I184,"")</f>
        <v>&lt;SOC 2&gt;</v>
      </c>
      <c r="K184" t="s">
        <v>201</v>
      </c>
      <c r="L184" s="4" t="str" cm="1">
        <f t="array" ref="L184">_xlfn._xlws.FILTER(AnalysisGroupings!$G$2:$G$24,AnalysisGroupings!$F$2:$F$24=AnalysisResults!K184,"")</f>
        <v>&lt;Preferred Term 1&gt;</v>
      </c>
      <c r="M184">
        <v>1</v>
      </c>
      <c r="N184" t="s">
        <v>144</v>
      </c>
    </row>
    <row r="185" spans="1:14" x14ac:dyDescent="0.45">
      <c r="A185" t="s">
        <v>123</v>
      </c>
      <c r="B185" s="4" t="str" cm="1">
        <f t="array" ref="B185">_xlfn._xlws.FILTER(AnalysisSets!B:B,AnalysisSets!A:A=_xlfn._xlws.FILTER(Analyses!D:D,Analyses!A:A=AnalysisResults!A185,""),"")</f>
        <v>Safety Population</v>
      </c>
      <c r="C185" t="s">
        <v>139</v>
      </c>
      <c r="D185" s="4" t="str" cm="1">
        <f t="array" ref="D185">_xlfn.UNIQUE(_xlfn._xlws.FILTER(AnalysisMethods!$C$2:$C$32,AnalysisMethods!$A$2:$A$32=AnalysisResults!C185,""))</f>
        <v>Grouped summary of subjects</v>
      </c>
      <c r="E185" t="s">
        <v>194</v>
      </c>
      <c r="F185" s="4" t="str" cm="1">
        <f t="array" ref="F185">_xlfn._xlws.FILTER(AnalysisMethods!$H$2:$H$32,AnalysisMethods!$E$2:$E$32=AnalysisResults!E185,"")</f>
        <v>%</v>
      </c>
      <c r="G185" t="s">
        <v>36</v>
      </c>
      <c r="H185" s="4" t="str" cm="1">
        <f t="array" ref="H185">_xlfn._xlws.FILTER(AnalysisGroupings!$G$2:$G$24,AnalysisGroupings!$F$2:$F$24=AnalysisResults!G185,"")</f>
        <v>Placebo</v>
      </c>
      <c r="I185" t="s">
        <v>200</v>
      </c>
      <c r="J185" s="4" t="str" cm="1">
        <f t="array" ref="J185">_xlfn._xlws.FILTER(AnalysisGroupings!$G$2:$G$24,AnalysisGroupings!$F$2:$F$24=AnalysisResults!I185,"")</f>
        <v>&lt;SOC 2&gt;</v>
      </c>
      <c r="K185" t="s">
        <v>202</v>
      </c>
      <c r="L185" s="4" t="str" cm="1">
        <f t="array" ref="L185">_xlfn._xlws.FILTER(AnalysisGroupings!$G$2:$G$24,AnalysisGroupings!$F$2:$F$24=AnalysisResults!K185,"")</f>
        <v>...</v>
      </c>
      <c r="M185">
        <v>1</v>
      </c>
      <c r="N185" t="s">
        <v>144</v>
      </c>
    </row>
    <row r="186" spans="1:14" x14ac:dyDescent="0.45">
      <c r="A186" t="s">
        <v>123</v>
      </c>
      <c r="B186" s="4" t="str" cm="1">
        <f t="array" ref="B186">_xlfn._xlws.FILTER(AnalysisSets!B:B,AnalysisSets!A:A=_xlfn._xlws.FILTER(Analyses!D:D,Analyses!A:A=AnalysisResults!A186,""),"")</f>
        <v>Safety Population</v>
      </c>
      <c r="C186" t="s">
        <v>139</v>
      </c>
      <c r="D186" s="4" t="str" cm="1">
        <f t="array" ref="D186">_xlfn.UNIQUE(_xlfn._xlws.FILTER(AnalysisMethods!$C$2:$C$32,AnalysisMethods!$A$2:$A$32=AnalysisResults!C186,""))</f>
        <v>Grouped summary of subjects</v>
      </c>
      <c r="E186" t="s">
        <v>194</v>
      </c>
      <c r="F186" s="4" t="str" cm="1">
        <f t="array" ref="F186">_xlfn._xlws.FILTER(AnalysisMethods!$H$2:$H$32,AnalysisMethods!$E$2:$E$32=AnalysisResults!E186,"")</f>
        <v>%</v>
      </c>
      <c r="G186" t="s">
        <v>36</v>
      </c>
      <c r="H186" s="4" t="str" cm="1">
        <f t="array" ref="H186">_xlfn._xlws.FILTER(AnalysisGroupings!$G$2:$G$24,AnalysisGroupings!$F$2:$F$24=AnalysisResults!G186,"")</f>
        <v>Placebo</v>
      </c>
      <c r="I186" t="s">
        <v>200</v>
      </c>
      <c r="J186" s="4" t="str" cm="1">
        <f t="array" ref="J186">_xlfn._xlws.FILTER(AnalysisGroupings!$G$2:$G$24,AnalysisGroupings!$F$2:$F$24=AnalysisResults!I186,"")</f>
        <v>&lt;SOC 2&gt;</v>
      </c>
      <c r="K186" t="s">
        <v>203</v>
      </c>
      <c r="L186" s="4" t="str" cm="1">
        <f t="array" ref="L186">_xlfn._xlws.FILTER(AnalysisGroupings!$G$2:$G$24,AnalysisGroupings!$F$2:$F$24=AnalysisResults!K186,"")</f>
        <v>&lt;Preferred Term n&gt;</v>
      </c>
      <c r="M186">
        <v>1</v>
      </c>
      <c r="N186" t="s">
        <v>144</v>
      </c>
    </row>
    <row r="187" spans="1:14" x14ac:dyDescent="0.45">
      <c r="A187" t="s">
        <v>123</v>
      </c>
      <c r="B187" s="4" t="str" cm="1">
        <f t="array" ref="B187">_xlfn._xlws.FILTER(AnalysisSets!B:B,AnalysisSets!A:A=_xlfn._xlws.FILTER(Analyses!D:D,Analyses!A:A=AnalysisResults!A187,""),"")</f>
        <v>Safety Population</v>
      </c>
      <c r="C187" t="s">
        <v>139</v>
      </c>
      <c r="D187" s="4" t="str" cm="1">
        <f t="array" ref="D187">_xlfn.UNIQUE(_xlfn._xlws.FILTER(AnalysisMethods!$C$2:$C$32,AnalysisMethods!$A$2:$A$32=AnalysisResults!C187,""))</f>
        <v>Grouped summary of subjects</v>
      </c>
      <c r="E187" t="s">
        <v>194</v>
      </c>
      <c r="F187" s="4" t="str" cm="1">
        <f t="array" ref="F187">_xlfn._xlws.FILTER(AnalysisMethods!$H$2:$H$32,AnalysisMethods!$E$2:$E$32=AnalysisResults!E187,"")</f>
        <v>%</v>
      </c>
      <c r="G187" t="s">
        <v>40</v>
      </c>
      <c r="H187" s="4" t="str" cm="1">
        <f t="array" ref="H187">_xlfn._xlws.FILTER(AnalysisGroupings!$G$2:$G$24,AnalysisGroupings!$F$2:$F$24=AnalysisResults!G187,"")</f>
        <v>Xanomeline Low Dose</v>
      </c>
      <c r="I187" t="s">
        <v>199</v>
      </c>
      <c r="J187" s="4" t="str" cm="1">
        <f t="array" ref="J187">_xlfn._xlws.FILTER(AnalysisGroupings!$G$2:$G$24,AnalysisGroupings!$F$2:$F$24=AnalysisResults!I187,"")</f>
        <v>&lt;SOC 1&gt;</v>
      </c>
      <c r="K187" t="s">
        <v>201</v>
      </c>
      <c r="L187" s="4" t="str" cm="1">
        <f t="array" ref="L187">_xlfn._xlws.FILTER(AnalysisGroupings!$G$2:$G$24,AnalysisGroupings!$F$2:$F$24=AnalysisResults!K187,"")</f>
        <v>&lt;Preferred Term 1&gt;</v>
      </c>
      <c r="M187">
        <v>1</v>
      </c>
      <c r="N187" t="s">
        <v>144</v>
      </c>
    </row>
    <row r="188" spans="1:14" x14ac:dyDescent="0.45">
      <c r="A188" t="s">
        <v>123</v>
      </c>
      <c r="B188" s="4" t="str" cm="1">
        <f t="array" ref="B188">_xlfn._xlws.FILTER(AnalysisSets!B:B,AnalysisSets!A:A=_xlfn._xlws.FILTER(Analyses!D:D,Analyses!A:A=AnalysisResults!A188,""),"")</f>
        <v>Safety Population</v>
      </c>
      <c r="C188" t="s">
        <v>139</v>
      </c>
      <c r="D188" s="4" t="str" cm="1">
        <f t="array" ref="D188">_xlfn.UNIQUE(_xlfn._xlws.FILTER(AnalysisMethods!$C$2:$C$32,AnalysisMethods!$A$2:$A$32=AnalysisResults!C188,""))</f>
        <v>Grouped summary of subjects</v>
      </c>
      <c r="E188" t="s">
        <v>194</v>
      </c>
      <c r="F188" s="4" t="str" cm="1">
        <f t="array" ref="F188">_xlfn._xlws.FILTER(AnalysisMethods!$H$2:$H$32,AnalysisMethods!$E$2:$E$32=AnalysisResults!E188,"")</f>
        <v>%</v>
      </c>
      <c r="G188" t="s">
        <v>40</v>
      </c>
      <c r="H188" s="4" t="str" cm="1">
        <f t="array" ref="H188">_xlfn._xlws.FILTER(AnalysisGroupings!$G$2:$G$24,AnalysisGroupings!$F$2:$F$24=AnalysisResults!G188,"")</f>
        <v>Xanomeline Low Dose</v>
      </c>
      <c r="I188" t="s">
        <v>199</v>
      </c>
      <c r="J188" s="4" t="str" cm="1">
        <f t="array" ref="J188">_xlfn._xlws.FILTER(AnalysisGroupings!$G$2:$G$24,AnalysisGroupings!$F$2:$F$24=AnalysisResults!I188,"")</f>
        <v>&lt;SOC 1&gt;</v>
      </c>
      <c r="K188" t="s">
        <v>202</v>
      </c>
      <c r="L188" s="4" t="str" cm="1">
        <f t="array" ref="L188">_xlfn._xlws.FILTER(AnalysisGroupings!$G$2:$G$24,AnalysisGroupings!$F$2:$F$24=AnalysisResults!K188,"")</f>
        <v>...</v>
      </c>
      <c r="M188">
        <v>1</v>
      </c>
      <c r="N188" t="s">
        <v>144</v>
      </c>
    </row>
    <row r="189" spans="1:14" x14ac:dyDescent="0.45">
      <c r="A189" t="s">
        <v>123</v>
      </c>
      <c r="B189" s="4" t="str" cm="1">
        <f t="array" ref="B189">_xlfn._xlws.FILTER(AnalysisSets!B:B,AnalysisSets!A:A=_xlfn._xlws.FILTER(Analyses!D:D,Analyses!A:A=AnalysisResults!A189,""),"")</f>
        <v>Safety Population</v>
      </c>
      <c r="C189" t="s">
        <v>139</v>
      </c>
      <c r="D189" s="4" t="str" cm="1">
        <f t="array" ref="D189">_xlfn.UNIQUE(_xlfn._xlws.FILTER(AnalysisMethods!$C$2:$C$32,AnalysisMethods!$A$2:$A$32=AnalysisResults!C189,""))</f>
        <v>Grouped summary of subjects</v>
      </c>
      <c r="E189" t="s">
        <v>194</v>
      </c>
      <c r="F189" s="4" t="str" cm="1">
        <f t="array" ref="F189">_xlfn._xlws.FILTER(AnalysisMethods!$H$2:$H$32,AnalysisMethods!$E$2:$E$32=AnalysisResults!E189,"")</f>
        <v>%</v>
      </c>
      <c r="G189" t="s">
        <v>40</v>
      </c>
      <c r="H189" s="4" t="str" cm="1">
        <f t="array" ref="H189">_xlfn._xlws.FILTER(AnalysisGroupings!$G$2:$G$24,AnalysisGroupings!$F$2:$F$24=AnalysisResults!G189,"")</f>
        <v>Xanomeline Low Dose</v>
      </c>
      <c r="I189" t="s">
        <v>199</v>
      </c>
      <c r="J189" s="4" t="str" cm="1">
        <f t="array" ref="J189">_xlfn._xlws.FILTER(AnalysisGroupings!$G$2:$G$24,AnalysisGroupings!$F$2:$F$24=AnalysisResults!I189,"")</f>
        <v>&lt;SOC 1&gt;</v>
      </c>
      <c r="K189" t="s">
        <v>203</v>
      </c>
      <c r="L189" s="4" t="str" cm="1">
        <f t="array" ref="L189">_xlfn._xlws.FILTER(AnalysisGroupings!$G$2:$G$24,AnalysisGroupings!$F$2:$F$24=AnalysisResults!K189,"")</f>
        <v>&lt;Preferred Term n&gt;</v>
      </c>
      <c r="M189">
        <v>1</v>
      </c>
      <c r="N189" t="s">
        <v>144</v>
      </c>
    </row>
    <row r="190" spans="1:14" x14ac:dyDescent="0.45">
      <c r="A190" t="s">
        <v>123</v>
      </c>
      <c r="B190" s="4" t="str" cm="1">
        <f t="array" ref="B190">_xlfn._xlws.FILTER(AnalysisSets!B:B,AnalysisSets!A:A=_xlfn._xlws.FILTER(Analyses!D:D,Analyses!A:A=AnalysisResults!A190,""),"")</f>
        <v>Safety Population</v>
      </c>
      <c r="C190" t="s">
        <v>139</v>
      </c>
      <c r="D190" s="4" t="str" cm="1">
        <f t="array" ref="D190">_xlfn.UNIQUE(_xlfn._xlws.FILTER(AnalysisMethods!$C$2:$C$32,AnalysisMethods!$A$2:$A$32=AnalysisResults!C190,""))</f>
        <v>Grouped summary of subjects</v>
      </c>
      <c r="E190" t="s">
        <v>194</v>
      </c>
      <c r="F190" s="4" t="str" cm="1">
        <f t="array" ref="F190">_xlfn._xlws.FILTER(AnalysisMethods!$H$2:$H$32,AnalysisMethods!$E$2:$E$32=AnalysisResults!E190,"")</f>
        <v>%</v>
      </c>
      <c r="G190" t="s">
        <v>40</v>
      </c>
      <c r="H190" s="4" t="str" cm="1">
        <f t="array" ref="H190">_xlfn._xlws.FILTER(AnalysisGroupings!$G$2:$G$24,AnalysisGroupings!$F$2:$F$24=AnalysisResults!G190,"")</f>
        <v>Xanomeline Low Dose</v>
      </c>
      <c r="I190" t="s">
        <v>200</v>
      </c>
      <c r="J190" s="4" t="str" cm="1">
        <f t="array" ref="J190">_xlfn._xlws.FILTER(AnalysisGroupings!$G$2:$G$24,AnalysisGroupings!$F$2:$F$24=AnalysisResults!I190,"")</f>
        <v>&lt;SOC 2&gt;</v>
      </c>
      <c r="K190" t="s">
        <v>201</v>
      </c>
      <c r="L190" s="4" t="str" cm="1">
        <f t="array" ref="L190">_xlfn._xlws.FILTER(AnalysisGroupings!$G$2:$G$24,AnalysisGroupings!$F$2:$F$24=AnalysisResults!K190,"")</f>
        <v>&lt;Preferred Term 1&gt;</v>
      </c>
      <c r="M190">
        <v>1</v>
      </c>
      <c r="N190" t="s">
        <v>144</v>
      </c>
    </row>
    <row r="191" spans="1:14" x14ac:dyDescent="0.45">
      <c r="A191" t="s">
        <v>123</v>
      </c>
      <c r="B191" s="4" t="str" cm="1">
        <f t="array" ref="B191">_xlfn._xlws.FILTER(AnalysisSets!B:B,AnalysisSets!A:A=_xlfn._xlws.FILTER(Analyses!D:D,Analyses!A:A=AnalysisResults!A191,""),"")</f>
        <v>Safety Population</v>
      </c>
      <c r="C191" t="s">
        <v>139</v>
      </c>
      <c r="D191" s="4" t="str" cm="1">
        <f t="array" ref="D191">_xlfn.UNIQUE(_xlfn._xlws.FILTER(AnalysisMethods!$C$2:$C$32,AnalysisMethods!$A$2:$A$32=AnalysisResults!C191,""))</f>
        <v>Grouped summary of subjects</v>
      </c>
      <c r="E191" t="s">
        <v>194</v>
      </c>
      <c r="F191" s="4" t="str" cm="1">
        <f t="array" ref="F191">_xlfn._xlws.FILTER(AnalysisMethods!$H$2:$H$32,AnalysisMethods!$E$2:$E$32=AnalysisResults!E191,"")</f>
        <v>%</v>
      </c>
      <c r="G191" t="s">
        <v>40</v>
      </c>
      <c r="H191" s="4" t="str" cm="1">
        <f t="array" ref="H191">_xlfn._xlws.FILTER(AnalysisGroupings!$G$2:$G$24,AnalysisGroupings!$F$2:$F$24=AnalysisResults!G191,"")</f>
        <v>Xanomeline Low Dose</v>
      </c>
      <c r="I191" t="s">
        <v>200</v>
      </c>
      <c r="J191" s="4" t="str" cm="1">
        <f t="array" ref="J191">_xlfn._xlws.FILTER(AnalysisGroupings!$G$2:$G$24,AnalysisGroupings!$F$2:$F$24=AnalysisResults!I191,"")</f>
        <v>&lt;SOC 2&gt;</v>
      </c>
      <c r="K191" t="s">
        <v>202</v>
      </c>
      <c r="L191" s="4" t="str" cm="1">
        <f t="array" ref="L191">_xlfn._xlws.FILTER(AnalysisGroupings!$G$2:$G$24,AnalysisGroupings!$F$2:$F$24=AnalysisResults!K191,"")</f>
        <v>...</v>
      </c>
      <c r="M191">
        <v>1</v>
      </c>
      <c r="N191" t="s">
        <v>144</v>
      </c>
    </row>
    <row r="192" spans="1:14" x14ac:dyDescent="0.45">
      <c r="A192" t="s">
        <v>123</v>
      </c>
      <c r="B192" s="4" t="str" cm="1">
        <f t="array" ref="B192">_xlfn._xlws.FILTER(AnalysisSets!B:B,AnalysisSets!A:A=_xlfn._xlws.FILTER(Analyses!D:D,Analyses!A:A=AnalysisResults!A192,""),"")</f>
        <v>Safety Population</v>
      </c>
      <c r="C192" t="s">
        <v>139</v>
      </c>
      <c r="D192" s="4" t="str" cm="1">
        <f t="array" ref="D192">_xlfn.UNIQUE(_xlfn._xlws.FILTER(AnalysisMethods!$C$2:$C$32,AnalysisMethods!$A$2:$A$32=AnalysisResults!C192,""))</f>
        <v>Grouped summary of subjects</v>
      </c>
      <c r="E192" t="s">
        <v>194</v>
      </c>
      <c r="F192" s="4" t="str" cm="1">
        <f t="array" ref="F192">_xlfn._xlws.FILTER(AnalysisMethods!$H$2:$H$32,AnalysisMethods!$E$2:$E$32=AnalysisResults!E192,"")</f>
        <v>%</v>
      </c>
      <c r="G192" t="s">
        <v>40</v>
      </c>
      <c r="H192" s="4" t="str" cm="1">
        <f t="array" ref="H192">_xlfn._xlws.FILTER(AnalysisGroupings!$G$2:$G$24,AnalysisGroupings!$F$2:$F$24=AnalysisResults!G192,"")</f>
        <v>Xanomeline Low Dose</v>
      </c>
      <c r="I192" t="s">
        <v>200</v>
      </c>
      <c r="J192" s="4" t="str" cm="1">
        <f t="array" ref="J192">_xlfn._xlws.FILTER(AnalysisGroupings!$G$2:$G$24,AnalysisGroupings!$F$2:$F$24=AnalysisResults!I192,"")</f>
        <v>&lt;SOC 2&gt;</v>
      </c>
      <c r="K192" t="s">
        <v>203</v>
      </c>
      <c r="L192" s="4" t="str" cm="1">
        <f t="array" ref="L192">_xlfn._xlws.FILTER(AnalysisGroupings!$G$2:$G$24,AnalysisGroupings!$F$2:$F$24=AnalysisResults!K192,"")</f>
        <v>&lt;Preferred Term n&gt;</v>
      </c>
      <c r="M192">
        <v>1</v>
      </c>
      <c r="N192" t="s">
        <v>144</v>
      </c>
    </row>
    <row r="193" spans="1:14" x14ac:dyDescent="0.45">
      <c r="A193" t="s">
        <v>123</v>
      </c>
      <c r="B193" s="4" t="str" cm="1">
        <f t="array" ref="B193">_xlfn._xlws.FILTER(AnalysisSets!B:B,AnalysisSets!A:A=_xlfn._xlws.FILTER(Analyses!D:D,Analyses!A:A=AnalysisResults!A193,""),"")</f>
        <v>Safety Population</v>
      </c>
      <c r="C193" t="s">
        <v>139</v>
      </c>
      <c r="D193" s="4" t="str" cm="1">
        <f t="array" ref="D193">_xlfn.UNIQUE(_xlfn._xlws.FILTER(AnalysisMethods!$C$2:$C$32,AnalysisMethods!$A$2:$A$32=AnalysisResults!C193,""))</f>
        <v>Grouped summary of subjects</v>
      </c>
      <c r="E193" t="s">
        <v>194</v>
      </c>
      <c r="F193" s="4" t="str" cm="1">
        <f t="array" ref="F193">_xlfn._xlws.FILTER(AnalysisMethods!$H$2:$H$32,AnalysisMethods!$E$2:$E$32=AnalysisResults!E193,"")</f>
        <v>%</v>
      </c>
      <c r="G193" t="s">
        <v>41</v>
      </c>
      <c r="H193" s="4" t="str" cm="1">
        <f t="array" ref="H193">_xlfn._xlws.FILTER(AnalysisGroupings!$G$2:$G$24,AnalysisGroupings!$F$2:$F$24=AnalysisResults!G193,"")</f>
        <v>Xanomeline High Dose</v>
      </c>
      <c r="I193" t="s">
        <v>199</v>
      </c>
      <c r="J193" s="4" t="str" cm="1">
        <f t="array" ref="J193">_xlfn._xlws.FILTER(AnalysisGroupings!$G$2:$G$24,AnalysisGroupings!$F$2:$F$24=AnalysisResults!I193,"")</f>
        <v>&lt;SOC 1&gt;</v>
      </c>
      <c r="K193" t="s">
        <v>201</v>
      </c>
      <c r="L193" s="4" t="str" cm="1">
        <f t="array" ref="L193">_xlfn._xlws.FILTER(AnalysisGroupings!$G$2:$G$24,AnalysisGroupings!$F$2:$F$24=AnalysisResults!K193,"")</f>
        <v>&lt;Preferred Term 1&gt;</v>
      </c>
      <c r="M193">
        <v>1</v>
      </c>
      <c r="N193" t="s">
        <v>144</v>
      </c>
    </row>
    <row r="194" spans="1:14" x14ac:dyDescent="0.45">
      <c r="A194" t="s">
        <v>123</v>
      </c>
      <c r="B194" s="4" t="str" cm="1">
        <f t="array" ref="B194">_xlfn._xlws.FILTER(AnalysisSets!B:B,AnalysisSets!A:A=_xlfn._xlws.FILTER(Analyses!D:D,Analyses!A:A=AnalysisResults!A194,""),"")</f>
        <v>Safety Population</v>
      </c>
      <c r="C194" t="s">
        <v>139</v>
      </c>
      <c r="D194" s="4" t="str" cm="1">
        <f t="array" ref="D194">_xlfn.UNIQUE(_xlfn._xlws.FILTER(AnalysisMethods!$C$2:$C$32,AnalysisMethods!$A$2:$A$32=AnalysisResults!C194,""))</f>
        <v>Grouped summary of subjects</v>
      </c>
      <c r="E194" t="s">
        <v>194</v>
      </c>
      <c r="F194" s="4" t="str" cm="1">
        <f t="array" ref="F194">_xlfn._xlws.FILTER(AnalysisMethods!$H$2:$H$32,AnalysisMethods!$E$2:$E$32=AnalysisResults!E194,"")</f>
        <v>%</v>
      </c>
      <c r="G194" t="s">
        <v>41</v>
      </c>
      <c r="H194" s="4" t="str" cm="1">
        <f t="array" ref="H194">_xlfn._xlws.FILTER(AnalysisGroupings!$G$2:$G$24,AnalysisGroupings!$F$2:$F$24=AnalysisResults!G194,"")</f>
        <v>Xanomeline High Dose</v>
      </c>
      <c r="I194" t="s">
        <v>199</v>
      </c>
      <c r="J194" s="4" t="str" cm="1">
        <f t="array" ref="J194">_xlfn._xlws.FILTER(AnalysisGroupings!$G$2:$G$24,AnalysisGroupings!$F$2:$F$24=AnalysisResults!I194,"")</f>
        <v>&lt;SOC 1&gt;</v>
      </c>
      <c r="K194" t="s">
        <v>202</v>
      </c>
      <c r="L194" s="4" t="str" cm="1">
        <f t="array" ref="L194">_xlfn._xlws.FILTER(AnalysisGroupings!$G$2:$G$24,AnalysisGroupings!$F$2:$F$24=AnalysisResults!K194,"")</f>
        <v>...</v>
      </c>
      <c r="M194">
        <v>1</v>
      </c>
      <c r="N194" t="s">
        <v>144</v>
      </c>
    </row>
    <row r="195" spans="1:14" x14ac:dyDescent="0.45">
      <c r="A195" t="s">
        <v>123</v>
      </c>
      <c r="B195" s="4" t="str" cm="1">
        <f t="array" ref="B195">_xlfn._xlws.FILTER(AnalysisSets!B:B,AnalysisSets!A:A=_xlfn._xlws.FILTER(Analyses!D:D,Analyses!A:A=AnalysisResults!A195,""),"")</f>
        <v>Safety Population</v>
      </c>
      <c r="C195" t="s">
        <v>139</v>
      </c>
      <c r="D195" s="4" t="str" cm="1">
        <f t="array" ref="D195">_xlfn.UNIQUE(_xlfn._xlws.FILTER(AnalysisMethods!$C$2:$C$32,AnalysisMethods!$A$2:$A$32=AnalysisResults!C195,""))</f>
        <v>Grouped summary of subjects</v>
      </c>
      <c r="E195" t="s">
        <v>194</v>
      </c>
      <c r="F195" s="4" t="str" cm="1">
        <f t="array" ref="F195">_xlfn._xlws.FILTER(AnalysisMethods!$H$2:$H$32,AnalysisMethods!$E$2:$E$32=AnalysisResults!E195,"")</f>
        <v>%</v>
      </c>
      <c r="G195" t="s">
        <v>41</v>
      </c>
      <c r="H195" s="4" t="str" cm="1">
        <f t="array" ref="H195">_xlfn._xlws.FILTER(AnalysisGroupings!$G$2:$G$24,AnalysisGroupings!$F$2:$F$24=AnalysisResults!G195,"")</f>
        <v>Xanomeline High Dose</v>
      </c>
      <c r="I195" t="s">
        <v>199</v>
      </c>
      <c r="J195" s="4" t="str" cm="1">
        <f t="array" ref="J195">_xlfn._xlws.FILTER(AnalysisGroupings!$G$2:$G$24,AnalysisGroupings!$F$2:$F$24=AnalysisResults!I195,"")</f>
        <v>&lt;SOC 1&gt;</v>
      </c>
      <c r="K195" t="s">
        <v>203</v>
      </c>
      <c r="L195" s="4" t="str" cm="1">
        <f t="array" ref="L195">_xlfn._xlws.FILTER(AnalysisGroupings!$G$2:$G$24,AnalysisGroupings!$F$2:$F$24=AnalysisResults!K195,"")</f>
        <v>&lt;Preferred Term n&gt;</v>
      </c>
      <c r="M195">
        <v>1</v>
      </c>
      <c r="N195" t="s">
        <v>144</v>
      </c>
    </row>
    <row r="196" spans="1:14" x14ac:dyDescent="0.45">
      <c r="A196" t="s">
        <v>123</v>
      </c>
      <c r="B196" s="4" t="str" cm="1">
        <f t="array" ref="B196">_xlfn._xlws.FILTER(AnalysisSets!B:B,AnalysisSets!A:A=_xlfn._xlws.FILTER(Analyses!D:D,Analyses!A:A=AnalysisResults!A196,""),"")</f>
        <v>Safety Population</v>
      </c>
      <c r="C196" t="s">
        <v>139</v>
      </c>
      <c r="D196" s="4" t="str" cm="1">
        <f t="array" ref="D196">_xlfn.UNIQUE(_xlfn._xlws.FILTER(AnalysisMethods!$C$2:$C$32,AnalysisMethods!$A$2:$A$32=AnalysisResults!C196,""))</f>
        <v>Grouped summary of subjects</v>
      </c>
      <c r="E196" t="s">
        <v>194</v>
      </c>
      <c r="F196" s="4" t="str" cm="1">
        <f t="array" ref="F196">_xlfn._xlws.FILTER(AnalysisMethods!$H$2:$H$32,AnalysisMethods!$E$2:$E$32=AnalysisResults!E196,"")</f>
        <v>%</v>
      </c>
      <c r="G196" t="s">
        <v>41</v>
      </c>
      <c r="H196" s="4" t="str" cm="1">
        <f t="array" ref="H196">_xlfn._xlws.FILTER(AnalysisGroupings!$G$2:$G$24,AnalysisGroupings!$F$2:$F$24=AnalysisResults!G196,"")</f>
        <v>Xanomeline High Dose</v>
      </c>
      <c r="I196" t="s">
        <v>200</v>
      </c>
      <c r="J196" s="4" t="str" cm="1">
        <f t="array" ref="J196">_xlfn._xlws.FILTER(AnalysisGroupings!$G$2:$G$24,AnalysisGroupings!$F$2:$F$24=AnalysisResults!I196,"")</f>
        <v>&lt;SOC 2&gt;</v>
      </c>
      <c r="K196" t="s">
        <v>201</v>
      </c>
      <c r="L196" s="4" t="str" cm="1">
        <f t="array" ref="L196">_xlfn._xlws.FILTER(AnalysisGroupings!$G$2:$G$24,AnalysisGroupings!$F$2:$F$24=AnalysisResults!K196,"")</f>
        <v>&lt;Preferred Term 1&gt;</v>
      </c>
      <c r="M196">
        <v>1</v>
      </c>
      <c r="N196" t="s">
        <v>144</v>
      </c>
    </row>
    <row r="197" spans="1:14" x14ac:dyDescent="0.45">
      <c r="A197" t="s">
        <v>123</v>
      </c>
      <c r="B197" s="4" t="str" cm="1">
        <f t="array" ref="B197">_xlfn._xlws.FILTER(AnalysisSets!B:B,AnalysisSets!A:A=_xlfn._xlws.FILTER(Analyses!D:D,Analyses!A:A=AnalysisResults!A197,""),"")</f>
        <v>Safety Population</v>
      </c>
      <c r="C197" t="s">
        <v>139</v>
      </c>
      <c r="D197" s="4" t="str" cm="1">
        <f t="array" ref="D197">_xlfn.UNIQUE(_xlfn._xlws.FILTER(AnalysisMethods!$C$2:$C$32,AnalysisMethods!$A$2:$A$32=AnalysisResults!C197,""))</f>
        <v>Grouped summary of subjects</v>
      </c>
      <c r="E197" t="s">
        <v>194</v>
      </c>
      <c r="F197" s="4" t="str" cm="1">
        <f t="array" ref="F197">_xlfn._xlws.FILTER(AnalysisMethods!$H$2:$H$32,AnalysisMethods!$E$2:$E$32=AnalysisResults!E197,"")</f>
        <v>%</v>
      </c>
      <c r="G197" t="s">
        <v>41</v>
      </c>
      <c r="H197" s="4" t="str" cm="1">
        <f t="array" ref="H197">_xlfn._xlws.FILTER(AnalysisGroupings!$G$2:$G$24,AnalysisGroupings!$F$2:$F$24=AnalysisResults!G197,"")</f>
        <v>Xanomeline High Dose</v>
      </c>
      <c r="I197" t="s">
        <v>200</v>
      </c>
      <c r="J197" s="4" t="str" cm="1">
        <f t="array" ref="J197">_xlfn._xlws.FILTER(AnalysisGroupings!$G$2:$G$24,AnalysisGroupings!$F$2:$F$24=AnalysisResults!I197,"")</f>
        <v>&lt;SOC 2&gt;</v>
      </c>
      <c r="K197" t="s">
        <v>202</v>
      </c>
      <c r="L197" s="4" t="str" cm="1">
        <f t="array" ref="L197">_xlfn._xlws.FILTER(AnalysisGroupings!$G$2:$G$24,AnalysisGroupings!$F$2:$F$24=AnalysisResults!K197,"")</f>
        <v>...</v>
      </c>
      <c r="M197">
        <v>1</v>
      </c>
      <c r="N197" t="s">
        <v>144</v>
      </c>
    </row>
    <row r="198" spans="1:14" x14ac:dyDescent="0.45">
      <c r="A198" t="s">
        <v>123</v>
      </c>
      <c r="B198" s="4" t="str" cm="1">
        <f t="array" ref="B198">_xlfn._xlws.FILTER(AnalysisSets!B:B,AnalysisSets!A:A=_xlfn._xlws.FILTER(Analyses!D:D,Analyses!A:A=AnalysisResults!A198,""),"")</f>
        <v>Safety Population</v>
      </c>
      <c r="C198" t="s">
        <v>139</v>
      </c>
      <c r="D198" s="4" t="str" cm="1">
        <f t="array" ref="D198">_xlfn.UNIQUE(_xlfn._xlws.FILTER(AnalysisMethods!$C$2:$C$32,AnalysisMethods!$A$2:$A$32=AnalysisResults!C198,""))</f>
        <v>Grouped summary of subjects</v>
      </c>
      <c r="E198" t="s">
        <v>194</v>
      </c>
      <c r="F198" s="4" t="str" cm="1">
        <f t="array" ref="F198">_xlfn._xlws.FILTER(AnalysisMethods!$H$2:$H$32,AnalysisMethods!$E$2:$E$32=AnalysisResults!E198,"")</f>
        <v>%</v>
      </c>
      <c r="G198" t="s">
        <v>41</v>
      </c>
      <c r="H198" s="4" t="str" cm="1">
        <f t="array" ref="H198">_xlfn._xlws.FILTER(AnalysisGroupings!$G$2:$G$24,AnalysisGroupings!$F$2:$F$24=AnalysisResults!G198,"")</f>
        <v>Xanomeline High Dose</v>
      </c>
      <c r="I198" t="s">
        <v>200</v>
      </c>
      <c r="J198" s="4" t="str" cm="1">
        <f t="array" ref="J198">_xlfn._xlws.FILTER(AnalysisGroupings!$G$2:$G$24,AnalysisGroupings!$F$2:$F$24=AnalysisResults!I198,"")</f>
        <v>&lt;SOC 2&gt;</v>
      </c>
      <c r="K198" t="s">
        <v>203</v>
      </c>
      <c r="L198" s="4" t="str" cm="1">
        <f t="array" ref="L198">_xlfn._xlws.FILTER(AnalysisGroupings!$G$2:$G$24,AnalysisGroupings!$F$2:$F$24=AnalysisResults!K198,"")</f>
        <v>&lt;Preferred Term n&gt;</v>
      </c>
      <c r="M198">
        <v>1</v>
      </c>
      <c r="N198" t="s">
        <v>144</v>
      </c>
    </row>
  </sheetData>
  <autoFilter ref="A1:N198" xr:uid="{41BB806F-07BC-44FD-839E-73D40D8773BC}"/>
  <sortState xmlns:xlrd2="http://schemas.microsoft.com/office/spreadsheetml/2017/richdata2" ref="A2:N198">
    <sortCondition ref="A2:A198"/>
    <sortCondition ref="C2:C198"/>
    <sortCondition ref="G2:G198"/>
  </sortState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F6BB7-6ECF-4265-9AA7-E57DC9AB4DDB}">
  <sheetPr codeName="Sheet8"/>
  <dimension ref="A1:G3"/>
  <sheetViews>
    <sheetView workbookViewId="0">
      <selection activeCell="G3" sqref="G3"/>
    </sheetView>
  </sheetViews>
  <sheetFormatPr defaultRowHeight="14.25" x14ac:dyDescent="0.45"/>
  <cols>
    <col min="1" max="1" width="10.19921875" bestFit="1" customWidth="1"/>
    <col min="2" max="2" width="7" bestFit="1" customWidth="1"/>
    <col min="3" max="3" width="18.59765625" bestFit="1" customWidth="1"/>
    <col min="4" max="4" width="18.59765625" customWidth="1"/>
    <col min="5" max="5" width="35.1328125" bestFit="1" customWidth="1"/>
    <col min="6" max="6" width="26.19921875" bestFit="1" customWidth="1"/>
    <col min="7" max="7" width="26.33203125" bestFit="1" customWidth="1"/>
    <col min="8" max="8" width="9.265625" bestFit="1" customWidth="1"/>
    <col min="9" max="9" width="12.46484375" bestFit="1" customWidth="1"/>
    <col min="10" max="10" width="13.9296875" bestFit="1" customWidth="1"/>
    <col min="11" max="11" width="17.53125" bestFit="1" customWidth="1"/>
  </cols>
  <sheetData>
    <row r="1" spans="1:7" x14ac:dyDescent="0.45">
      <c r="A1" t="s">
        <v>0</v>
      </c>
      <c r="B1" t="s">
        <v>60</v>
      </c>
      <c r="C1" t="s">
        <v>61</v>
      </c>
      <c r="D1" t="s">
        <v>269</v>
      </c>
      <c r="E1" t="s">
        <v>244</v>
      </c>
      <c r="F1" t="s">
        <v>245</v>
      </c>
      <c r="G1" t="s">
        <v>271</v>
      </c>
    </row>
    <row r="2" spans="1:7" x14ac:dyDescent="0.45">
      <c r="A2" t="s">
        <v>239</v>
      </c>
      <c r="B2">
        <v>1</v>
      </c>
      <c r="D2" t="s">
        <v>250</v>
      </c>
      <c r="E2" t="s">
        <v>252</v>
      </c>
      <c r="F2" t="s">
        <v>251</v>
      </c>
      <c r="G2" t="s">
        <v>270</v>
      </c>
    </row>
    <row r="3" spans="1:7" x14ac:dyDescent="0.45">
      <c r="A3" t="s">
        <v>238</v>
      </c>
      <c r="B3">
        <v>1</v>
      </c>
      <c r="D3" t="s">
        <v>268</v>
      </c>
      <c r="E3" t="s">
        <v>253</v>
      </c>
      <c r="F3" t="s">
        <v>251</v>
      </c>
      <c r="G3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6631C-B97C-414A-AC8B-8A56E4E40917}">
  <sheetPr codeName="Sheet11"/>
  <dimension ref="A1:H17"/>
  <sheetViews>
    <sheetView workbookViewId="0">
      <selection activeCell="D6" sqref="D6"/>
    </sheetView>
  </sheetViews>
  <sheetFormatPr defaultRowHeight="14.25" x14ac:dyDescent="0.45"/>
  <cols>
    <col min="1" max="1" width="10.53125" bestFit="1" customWidth="1"/>
    <col min="2" max="2" width="9.73046875" bestFit="1" customWidth="1"/>
    <col min="3" max="3" width="7" bestFit="1" customWidth="1"/>
    <col min="4" max="4" width="49" bestFit="1" customWidth="1"/>
    <col min="5" max="5" width="24.33203125" bestFit="1" customWidth="1"/>
    <col min="6" max="6" width="27.06640625" bestFit="1" customWidth="1"/>
    <col min="7" max="7" width="29" customWidth="1"/>
    <col min="8" max="8" width="27.796875" bestFit="1" customWidth="1"/>
  </cols>
  <sheetData>
    <row r="1" spans="1:8" x14ac:dyDescent="0.45">
      <c r="A1" t="s">
        <v>0</v>
      </c>
      <c r="B1" t="s">
        <v>69</v>
      </c>
      <c r="C1" t="s">
        <v>60</v>
      </c>
      <c r="D1" t="s">
        <v>243</v>
      </c>
      <c r="E1" t="s">
        <v>246</v>
      </c>
      <c r="F1" t="s">
        <v>247</v>
      </c>
      <c r="G1" t="s">
        <v>248</v>
      </c>
      <c r="H1" t="s">
        <v>249</v>
      </c>
    </row>
    <row r="2" spans="1:8" x14ac:dyDescent="0.45">
      <c r="A2" t="s">
        <v>250</v>
      </c>
      <c r="B2" t="s">
        <v>272</v>
      </c>
      <c r="C2">
        <v>1</v>
      </c>
      <c r="D2" t="s">
        <v>217</v>
      </c>
      <c r="E2" t="s">
        <v>254</v>
      </c>
      <c r="F2" t="s">
        <v>275</v>
      </c>
      <c r="G2">
        <v>1</v>
      </c>
      <c r="H2" t="s">
        <v>255</v>
      </c>
    </row>
    <row r="3" spans="1:8" x14ac:dyDescent="0.45">
      <c r="A3" t="s">
        <v>250</v>
      </c>
      <c r="B3" t="s">
        <v>272</v>
      </c>
      <c r="C3">
        <v>1</v>
      </c>
      <c r="D3" t="s">
        <v>217</v>
      </c>
      <c r="E3" t="s">
        <v>254</v>
      </c>
      <c r="F3" t="s">
        <v>276</v>
      </c>
      <c r="G3">
        <v>2</v>
      </c>
      <c r="H3" t="s">
        <v>217</v>
      </c>
    </row>
    <row r="4" spans="1:8" x14ac:dyDescent="0.45">
      <c r="A4" t="s">
        <v>250</v>
      </c>
      <c r="B4" t="s">
        <v>272</v>
      </c>
      <c r="C4">
        <v>1</v>
      </c>
      <c r="D4" t="s">
        <v>217</v>
      </c>
      <c r="E4" t="s">
        <v>254</v>
      </c>
      <c r="F4" t="s">
        <v>277</v>
      </c>
      <c r="G4">
        <v>3</v>
      </c>
      <c r="H4" t="s">
        <v>14</v>
      </c>
    </row>
    <row r="5" spans="1:8" x14ac:dyDescent="0.45">
      <c r="A5" t="s">
        <v>250</v>
      </c>
      <c r="B5" t="s">
        <v>272</v>
      </c>
      <c r="C5">
        <v>1</v>
      </c>
      <c r="D5" t="s">
        <v>217</v>
      </c>
      <c r="E5" t="s">
        <v>258</v>
      </c>
      <c r="F5" t="s">
        <v>278</v>
      </c>
      <c r="G5">
        <v>1</v>
      </c>
      <c r="H5" t="s">
        <v>256</v>
      </c>
    </row>
    <row r="6" spans="1:8" x14ac:dyDescent="0.45">
      <c r="A6" t="s">
        <v>250</v>
      </c>
      <c r="B6" t="s">
        <v>272</v>
      </c>
      <c r="C6">
        <v>1</v>
      </c>
      <c r="D6" t="s">
        <v>217</v>
      </c>
      <c r="E6" t="s">
        <v>258</v>
      </c>
      <c r="F6" t="s">
        <v>279</v>
      </c>
      <c r="G6">
        <v>2</v>
      </c>
      <c r="H6" t="s">
        <v>257</v>
      </c>
    </row>
    <row r="7" spans="1:8" x14ac:dyDescent="0.45">
      <c r="A7" t="s">
        <v>250</v>
      </c>
      <c r="B7" t="s">
        <v>272</v>
      </c>
      <c r="C7">
        <v>1</v>
      </c>
      <c r="D7" t="s">
        <v>217</v>
      </c>
      <c r="E7" t="s">
        <v>260</v>
      </c>
      <c r="F7" t="s">
        <v>280</v>
      </c>
      <c r="G7">
        <v>1</v>
      </c>
      <c r="H7" t="s">
        <v>261</v>
      </c>
    </row>
    <row r="8" spans="1:8" x14ac:dyDescent="0.45">
      <c r="A8" t="s">
        <v>268</v>
      </c>
      <c r="B8" t="s">
        <v>273</v>
      </c>
      <c r="C8">
        <v>1</v>
      </c>
      <c r="D8" t="s">
        <v>237</v>
      </c>
      <c r="E8" t="s">
        <v>254</v>
      </c>
      <c r="F8" t="s">
        <v>281</v>
      </c>
      <c r="G8">
        <v>1</v>
      </c>
      <c r="H8" t="s">
        <v>259</v>
      </c>
    </row>
    <row r="9" spans="1:8" x14ac:dyDescent="0.45">
      <c r="A9" t="s">
        <v>268</v>
      </c>
      <c r="B9" t="s">
        <v>273</v>
      </c>
      <c r="C9">
        <v>1</v>
      </c>
      <c r="D9" t="s">
        <v>237</v>
      </c>
      <c r="E9" t="s">
        <v>254</v>
      </c>
      <c r="F9" t="s">
        <v>282</v>
      </c>
      <c r="G9">
        <v>2</v>
      </c>
      <c r="H9" t="s">
        <v>237</v>
      </c>
    </row>
    <row r="10" spans="1:8" x14ac:dyDescent="0.45">
      <c r="A10" t="s">
        <v>268</v>
      </c>
      <c r="B10" t="s">
        <v>273</v>
      </c>
      <c r="C10">
        <v>1</v>
      </c>
      <c r="D10" t="s">
        <v>237</v>
      </c>
      <c r="E10" t="s">
        <v>254</v>
      </c>
      <c r="F10" t="s">
        <v>283</v>
      </c>
      <c r="G10">
        <v>3</v>
      </c>
      <c r="H10" t="s">
        <v>14</v>
      </c>
    </row>
    <row r="11" spans="1:8" x14ac:dyDescent="0.45">
      <c r="A11" t="s">
        <v>268</v>
      </c>
      <c r="B11" t="s">
        <v>273</v>
      </c>
      <c r="C11">
        <v>1</v>
      </c>
      <c r="D11" t="s">
        <v>237</v>
      </c>
      <c r="E11" t="s">
        <v>265</v>
      </c>
      <c r="F11" t="s">
        <v>284</v>
      </c>
      <c r="G11">
        <v>1</v>
      </c>
      <c r="H11" t="s">
        <v>262</v>
      </c>
    </row>
    <row r="12" spans="1:8" x14ac:dyDescent="0.45">
      <c r="A12" t="s">
        <v>268</v>
      </c>
      <c r="B12" t="s">
        <v>273</v>
      </c>
      <c r="C12">
        <v>1</v>
      </c>
      <c r="D12" t="s">
        <v>237</v>
      </c>
      <c r="E12" t="s">
        <v>266</v>
      </c>
      <c r="F12" t="s">
        <v>285</v>
      </c>
      <c r="G12">
        <v>1</v>
      </c>
      <c r="H12" t="s">
        <v>267</v>
      </c>
    </row>
    <row r="13" spans="1:8" x14ac:dyDescent="0.45">
      <c r="A13" t="s">
        <v>268</v>
      </c>
      <c r="B13" t="s">
        <v>273</v>
      </c>
      <c r="C13">
        <v>1</v>
      </c>
      <c r="D13" t="s">
        <v>237</v>
      </c>
      <c r="E13" t="s">
        <v>266</v>
      </c>
      <c r="F13" t="s">
        <v>286</v>
      </c>
      <c r="G13">
        <v>2</v>
      </c>
      <c r="H13" t="s">
        <v>263</v>
      </c>
    </row>
    <row r="14" spans="1:8" x14ac:dyDescent="0.45">
      <c r="A14" t="s">
        <v>268</v>
      </c>
      <c r="B14" t="s">
        <v>273</v>
      </c>
      <c r="C14">
        <v>1</v>
      </c>
      <c r="D14" t="s">
        <v>237</v>
      </c>
      <c r="E14" t="s">
        <v>258</v>
      </c>
      <c r="F14" t="s">
        <v>287</v>
      </c>
      <c r="G14">
        <v>1</v>
      </c>
      <c r="H14" t="s">
        <v>264</v>
      </c>
    </row>
    <row r="15" spans="1:8" x14ac:dyDescent="0.45">
      <c r="A15" t="s">
        <v>268</v>
      </c>
      <c r="B15" t="s">
        <v>273</v>
      </c>
      <c r="C15">
        <v>1</v>
      </c>
      <c r="D15" t="s">
        <v>237</v>
      </c>
      <c r="E15" t="s">
        <v>258</v>
      </c>
      <c r="F15" t="s">
        <v>288</v>
      </c>
      <c r="G15">
        <v>2</v>
      </c>
      <c r="H15" t="s">
        <v>257</v>
      </c>
    </row>
    <row r="16" spans="1:8" x14ac:dyDescent="0.45">
      <c r="A16" t="s">
        <v>268</v>
      </c>
      <c r="B16" t="s">
        <v>273</v>
      </c>
      <c r="C16">
        <v>1</v>
      </c>
      <c r="D16" t="s">
        <v>237</v>
      </c>
      <c r="E16" t="s">
        <v>260</v>
      </c>
      <c r="F16" t="s">
        <v>289</v>
      </c>
      <c r="G16">
        <v>1</v>
      </c>
      <c r="H16" t="s">
        <v>115</v>
      </c>
    </row>
    <row r="17" spans="1:8" x14ac:dyDescent="0.45">
      <c r="A17" t="s">
        <v>268</v>
      </c>
      <c r="B17" t="s">
        <v>273</v>
      </c>
      <c r="C17">
        <v>1</v>
      </c>
      <c r="D17" t="s">
        <v>237</v>
      </c>
      <c r="E17" t="s">
        <v>260</v>
      </c>
      <c r="F17" t="s">
        <v>290</v>
      </c>
      <c r="G17">
        <v>2</v>
      </c>
      <c r="H17" t="s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C383F-2C22-47E1-8EFD-40F655DE659B}">
  <sheetPr codeName="Sheet9"/>
  <dimension ref="A1:H15"/>
  <sheetViews>
    <sheetView workbookViewId="0">
      <selection activeCell="D18" sqref="D18"/>
    </sheetView>
  </sheetViews>
  <sheetFormatPr defaultRowHeight="14.25" x14ac:dyDescent="0.45"/>
  <cols>
    <col min="1" max="1" width="21.6640625" bestFit="1" customWidth="1"/>
    <col min="2" max="2" width="19" bestFit="1" customWidth="1"/>
    <col min="3" max="3" width="24.59765625" bestFit="1" customWidth="1"/>
    <col min="5" max="5" width="23.59765625" customWidth="1"/>
    <col min="6" max="7" width="20.33203125" customWidth="1"/>
  </cols>
  <sheetData>
    <row r="1" spans="1:8" x14ac:dyDescent="0.45">
      <c r="A1" t="s">
        <v>213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</row>
    <row r="3" spans="1:8" x14ac:dyDescent="0.45">
      <c r="E3" t="s">
        <v>33</v>
      </c>
    </row>
    <row r="4" spans="1:8" x14ac:dyDescent="0.45">
      <c r="E4" t="str" cm="1">
        <f t="array" ref="E4:G4">TRANSPOSE(_xlfn._xlws.FILTER(AnalysisGroupings!$F$2:$F$24,AnalysisGroupings!$B$2:$B$24=Sheet9!E3,""))</f>
        <v>AnlsGrouping_02_Trt_1</v>
      </c>
      <c r="F4" t="str">
        <v>AnlsGrouping_02_Trt_2</v>
      </c>
      <c r="G4" t="str">
        <v>AnlsGrouping_02_Trt_3</v>
      </c>
    </row>
    <row r="5" spans="1:8" x14ac:dyDescent="0.45">
      <c r="E5" t="str" cm="1">
        <f t="array" ref="E5">_xlfn._xlws.FILTER(AnalysisGroupings!$G$2:$G$24,AnalysisGroupings!$F$2:$F$24=Sheet9!E4,"")</f>
        <v>Placebo</v>
      </c>
      <c r="F5" t="str" cm="1">
        <f t="array" ref="F5">_xlfn._xlws.FILTER(AnalysisGroupings!$G$2:$G$24,AnalysisGroupings!$F$2:$F$24=Sheet9!F4,"")</f>
        <v>Xanomeline Low Dose</v>
      </c>
      <c r="G5" t="str" cm="1">
        <f t="array" ref="G5">_xlfn._xlws.FILTER(AnalysisGroupings!$G$2:$G$24,AnalysisGroupings!$F$2:$F$24=Sheet9!G4,"")</f>
        <v>Xanomeline High Dose</v>
      </c>
    </row>
    <row r="6" spans="1:8" x14ac:dyDescent="0.45">
      <c r="B6" t="s">
        <v>106</v>
      </c>
    </row>
    <row r="7" spans="1:8" x14ac:dyDescent="0.45">
      <c r="C7" t="str" cm="1">
        <f t="array" ref="C7:C14">_xlfn._xlws.FILTER(AnalysisMethods!$E$2:$E$32,AnalysisMethods!$A$2:$A$32=_xlfn._xlws.FILTER(Analyses!$K$2:$K$11,Analyses!$A$2:$A$11=Sheet9!B6,""),"")</f>
        <v>Mth03.1_Age_ByTrt_n</v>
      </c>
      <c r="D7" t="str" cm="1">
        <f t="array" ref="D7">_xlfn._xlws.FILTER(AnalysisMethods!$H$2:$H$32,AnalysisMethods!$E$2:$E$32=Sheet9!C7,"")</f>
        <v>n</v>
      </c>
      <c r="E7" t="str" cm="1">
        <f t="array" ref="E7">_xlfn._xlws.FILTER(AnalysisResults!$N$2:$N$198,(AnalysisResults!$E$2:$E$198=Sheet9!$C7)*(AnalysisResults!$G$2:$G$198=Sheet9!$E$4),"")</f>
        <v>XX</v>
      </c>
      <c r="F7" t="str" cm="1">
        <f t="array" ref="F7">_xlfn._xlws.FILTER(AnalysisResults!$N$2:$N$198,(AnalysisResults!$E$2:$E$198=Sheet9!$C7)*(AnalysisResults!$G$2:$G$198=Sheet9!$E$4),"")</f>
        <v>XX</v>
      </c>
      <c r="G7" t="str" cm="1">
        <f t="array" ref="G7">_xlfn._xlws.FILTER(AnalysisResults!$N$2:$N$198,(AnalysisResults!$E$2:$E$198=Sheet9!$C7)*(AnalysisResults!$G$2:$G$198=Sheet9!$E$4),"")</f>
        <v>XX</v>
      </c>
    </row>
    <row r="8" spans="1:8" x14ac:dyDescent="0.45">
      <c r="C8" t="str">
        <v>Mth03.1_Age_ByTrt_Mean</v>
      </c>
      <c r="D8" t="str" cm="1">
        <f t="array" ref="D8">_xlfn._xlws.FILTER(AnalysisMethods!$H$2:$H$32,AnalysisMethods!$E$2:$E$32=Sheet9!C8,"")</f>
        <v>Mean</v>
      </c>
      <c r="E8" t="str" cm="1">
        <f t="array" ref="E8">_xlfn._xlws.FILTER(AnalysisResults!$N$2:$N$198,(AnalysisResults!$E$2:$E$198=Sheet9!$C8)*(AnalysisResults!$G$2:$G$198=Sheet9!$E$4),"")</f>
        <v>XX.X</v>
      </c>
      <c r="F8" t="str" cm="1">
        <f t="array" ref="F8">_xlfn._xlws.FILTER(AnalysisResults!$N$2:$N$198,(AnalysisResults!$E$2:$E$198=Sheet9!$C8)*(AnalysisResults!$G$2:$G$198=Sheet9!$E$4),"")</f>
        <v>XX.X</v>
      </c>
      <c r="G8" t="str" cm="1">
        <f t="array" ref="G8">_xlfn._xlws.FILTER(AnalysisResults!$N$2:$N$198,(AnalysisResults!$E$2:$E$198=Sheet9!$C8)*(AnalysisResults!$G$2:$G$198=Sheet9!$E$4),"")</f>
        <v>XX.X</v>
      </c>
    </row>
    <row r="9" spans="1:8" x14ac:dyDescent="0.45">
      <c r="C9" t="str">
        <v>Mth03.1_Age_ByTrt_SD</v>
      </c>
      <c r="D9" t="str" cm="1">
        <f t="array" ref="D9">_xlfn._xlws.FILTER(AnalysisMethods!$H$2:$H$32,AnalysisMethods!$E$2:$E$32=Sheet9!C9,"")</f>
        <v>SD</v>
      </c>
      <c r="E9" t="str" cm="1">
        <f t="array" ref="E9">_xlfn._xlws.FILTER(AnalysisResults!$N$2:$N$198,(AnalysisResults!$E$2:$E$198=Sheet9!$C9)*(AnalysisResults!$G$2:$G$198=Sheet9!$E$4),"")</f>
        <v>(XX.XX)</v>
      </c>
      <c r="F9" t="str" cm="1">
        <f t="array" ref="F9">_xlfn._xlws.FILTER(AnalysisResults!$N$2:$N$198,(AnalysisResults!$E$2:$E$198=Sheet9!$C9)*(AnalysisResults!$G$2:$G$198=Sheet9!$E$4),"")</f>
        <v>(XX.XX)</v>
      </c>
      <c r="G9" t="str" cm="1">
        <f t="array" ref="G9">_xlfn._xlws.FILTER(AnalysisResults!$N$2:$N$198,(AnalysisResults!$E$2:$E$198=Sheet9!$C9)*(AnalysisResults!$G$2:$G$198=Sheet9!$E$4),"")</f>
        <v>(XX.XX)</v>
      </c>
    </row>
    <row r="10" spans="1:8" x14ac:dyDescent="0.45">
      <c r="C10" t="str">
        <v>Mth03.1_Age_ByTrt_Median</v>
      </c>
      <c r="D10" t="str" cm="1">
        <f t="array" ref="D10">_xlfn._xlws.FILTER(AnalysisMethods!$H$2:$H$32,AnalysisMethods!$E$2:$E$32=Sheet9!C10,"")</f>
        <v>Median</v>
      </c>
      <c r="E10" t="str" cm="1">
        <f t="array" ref="E10">_xlfn._xlws.FILTER(AnalysisResults!$N$2:$N$198,(AnalysisResults!$E$2:$E$198=Sheet9!$C10)*(AnalysisResults!$G$2:$G$198=Sheet9!$E$4),"")</f>
        <v>XX.X</v>
      </c>
      <c r="F10" t="str" cm="1">
        <f t="array" ref="F10">_xlfn._xlws.FILTER(AnalysisResults!$N$2:$N$198,(AnalysisResults!$E$2:$E$198=Sheet9!$C10)*(AnalysisResults!$G$2:$G$198=Sheet9!$E$4),"")</f>
        <v>XX.X</v>
      </c>
      <c r="G10" t="str" cm="1">
        <f t="array" ref="G10">_xlfn._xlws.FILTER(AnalysisResults!$N$2:$N$198,(AnalysisResults!$E$2:$E$198=Sheet9!$C10)*(AnalysisResults!$G$2:$G$198=Sheet9!$E$4),"")</f>
        <v>XX.X</v>
      </c>
    </row>
    <row r="11" spans="1:8" x14ac:dyDescent="0.45">
      <c r="C11" t="str">
        <v>Mth03.1_Age_ByTrt_Q1</v>
      </c>
      <c r="D11" t="str" cm="1">
        <f t="array" ref="D11">_xlfn._xlws.FILTER(AnalysisMethods!$H$2:$H$32,AnalysisMethods!$E$2:$E$32=Sheet9!C11,"")</f>
        <v>Q1</v>
      </c>
      <c r="E11" t="str" cm="1">
        <f t="array" ref="E11">_xlfn._xlws.FILTER(AnalysisResults!$N$2:$N$198,(AnalysisResults!$E$2:$E$198=Sheet9!$C11)*(AnalysisResults!$G$2:$G$198=Sheet9!$E$4),"")</f>
        <v>XX.X</v>
      </c>
      <c r="F11" t="str" cm="1">
        <f t="array" ref="F11">_xlfn._xlws.FILTER(AnalysisResults!$N$2:$N$198,(AnalysisResults!$E$2:$E$198=Sheet9!$C11)*(AnalysisResults!$G$2:$G$198=Sheet9!$E$4),"")</f>
        <v>XX.X</v>
      </c>
      <c r="G11" t="str" cm="1">
        <f t="array" ref="G11">_xlfn._xlws.FILTER(AnalysisResults!$N$2:$N$198,(AnalysisResults!$E$2:$E$198=Sheet9!$C11)*(AnalysisResults!$G$2:$G$198=Sheet9!$E$4),"")</f>
        <v>XX.X</v>
      </c>
    </row>
    <row r="12" spans="1:8" x14ac:dyDescent="0.45">
      <c r="C12" t="str">
        <v>Mth03.1_Age_ByTrt_Q3</v>
      </c>
      <c r="D12" t="str" cm="1">
        <f t="array" ref="D12">_xlfn._xlws.FILTER(AnalysisMethods!$H$2:$H$32,AnalysisMethods!$E$2:$E$32=Sheet9!C12,"")</f>
        <v>Q3</v>
      </c>
      <c r="E12" t="str" cm="1">
        <f t="array" ref="E12">_xlfn._xlws.FILTER(AnalysisResults!$N$2:$N$198,(AnalysisResults!$E$2:$E$198=Sheet9!$C12)*(AnalysisResults!$G$2:$G$198=Sheet9!$E$4),"")</f>
        <v>XX.X</v>
      </c>
      <c r="F12" t="str" cm="1">
        <f t="array" ref="F12">_xlfn._xlws.FILTER(AnalysisResults!$N$2:$N$198,(AnalysisResults!$E$2:$E$198=Sheet9!$C12)*(AnalysisResults!$G$2:$G$198=Sheet9!$E$4),"")</f>
        <v>XX.X</v>
      </c>
      <c r="G12" t="str" cm="1">
        <f t="array" ref="G12">_xlfn._xlws.FILTER(AnalysisResults!$N$2:$N$198,(AnalysisResults!$E$2:$E$198=Sheet9!$C12)*(AnalysisResults!$G$2:$G$198=Sheet9!$E$4),"")</f>
        <v>XX.X</v>
      </c>
    </row>
    <row r="13" spans="1:8" x14ac:dyDescent="0.45">
      <c r="C13" t="str">
        <v>Mth03.1_Age_ByTrt_Min</v>
      </c>
      <c r="D13" t="str" cm="1">
        <f t="array" ref="D13">_xlfn._xlws.FILTER(AnalysisMethods!$H$2:$H$32,AnalysisMethods!$E$2:$E$32=Sheet9!C13,"")</f>
        <v>Min</v>
      </c>
      <c r="E13" t="str" cm="1">
        <f t="array" ref="E13">_xlfn._xlws.FILTER(AnalysisResults!$N$2:$N$198,(AnalysisResults!$E$2:$E$198=Sheet9!$C13)*(AnalysisResults!$G$2:$G$198=Sheet9!$E$4),"")</f>
        <v>XX</v>
      </c>
      <c r="F13" t="str" cm="1">
        <f t="array" ref="F13">_xlfn._xlws.FILTER(AnalysisResults!$N$2:$N$198,(AnalysisResults!$E$2:$E$198=Sheet9!$C13)*(AnalysisResults!$G$2:$G$198=Sheet9!$E$4),"")</f>
        <v>XX</v>
      </c>
      <c r="G13" t="str" cm="1">
        <f t="array" ref="G13">_xlfn._xlws.FILTER(AnalysisResults!$N$2:$N$198,(AnalysisResults!$E$2:$E$198=Sheet9!$C13)*(AnalysisResults!$G$2:$G$198=Sheet9!$E$4),"")</f>
        <v>XX</v>
      </c>
    </row>
    <row r="14" spans="1:8" x14ac:dyDescent="0.45">
      <c r="C14" t="str">
        <v>Mth03.1_Age_ByTrt_Max</v>
      </c>
      <c r="D14" t="str" cm="1">
        <f t="array" ref="D14">_xlfn._xlws.FILTER(AnalysisMethods!$H$2:$H$32,AnalysisMethods!$E$2:$E$32=Sheet9!C14,"")</f>
        <v>Max</v>
      </c>
      <c r="E14" t="str" cm="1">
        <f t="array" ref="E14">_xlfn._xlws.FILTER(AnalysisResults!$N$2:$N$198,(AnalysisResults!$E$2:$E$198=Sheet9!$C14)*(AnalysisResults!$G$2:$G$198=Sheet9!$E$4),"")</f>
        <v>XX</v>
      </c>
      <c r="F14" t="str" cm="1">
        <f t="array" ref="F14">_xlfn._xlws.FILTER(AnalysisResults!$N$2:$N$198,(AnalysisResults!$E$2:$E$198=Sheet9!$C14)*(AnalysisResults!$G$2:$G$198=Sheet9!$E$4),"")</f>
        <v>XX</v>
      </c>
      <c r="G14" t="str" cm="1">
        <f t="array" ref="G14">_xlfn._xlws.FILTER(AnalysisResults!$N$2:$N$198,(AnalysisResults!$E$2:$E$198=Sheet9!$C14)*(AnalysisResults!$G$2:$G$198=Sheet9!$E$4),"")</f>
        <v>XX</v>
      </c>
    </row>
    <row r="15" spans="1:8" x14ac:dyDescent="0.45">
      <c r="A1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ListOfPlannedAnalyses</vt:lpstr>
      <vt:lpstr>Analyses</vt:lpstr>
      <vt:lpstr>AnalysisSets</vt:lpstr>
      <vt:lpstr>AnalysisGroupings</vt:lpstr>
      <vt:lpstr>DataSubsets</vt:lpstr>
      <vt:lpstr>AnalysisMethods</vt:lpstr>
      <vt:lpstr>AnalysisResults</vt:lpstr>
      <vt:lpstr>Outputs</vt:lpstr>
      <vt:lpstr>Displays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2023-02-27T14:58:28Z</dcterms:created>
  <dcterms:modified xsi:type="dcterms:W3CDTF">2023-03-02T20:37:51Z</dcterms:modified>
</cp:coreProperties>
</file>