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96045E4D-1A35-4B78-A2DB-3290A91A7E1C}" xr6:coauthVersionLast="47" xr6:coauthVersionMax="47" xr10:uidLastSave="{00000000-0000-0000-0000-000000000000}"/>
  <bookViews>
    <workbookView xWindow="-98" yWindow="-98" windowWidth="20715" windowHeight="13276"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Analyses!$A$1:$U$8</definedName>
    <definedName name="_xlnm._FilterDatabase" localSheetId="17" hidden="1">AnalysisDocumentRefs!$A$1:$F$8</definedName>
    <definedName name="_xlnm._FilterDatabase" localSheetId="18" hidden="1">AnalysisMethods!$A$1:$P$27</definedName>
    <definedName name="_xlnm._FilterDatabase" localSheetId="15" hidden="1">AnalysisProgrammingCode!$A$1:$D$1</definedName>
    <definedName name="_xlnm._FilterDatabase" localSheetId="22" hidden="1">AnalysisResults!$A$1:$U$75</definedName>
    <definedName name="_xlnm._FilterDatabase" localSheetId="11" hidden="1">DataSubsets!$A$1:$I$37</definedName>
    <definedName name="_xlnm._FilterDatabase" localSheetId="7" hidden="1">Displays!$A$1:$H$4</definedName>
    <definedName name="_xlnm._FilterDatabase" localSheetId="10" hidden="1">OutputDocumentRefs!$A$1:$F$2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a="1"/>
  <c r="C3" i="7"/>
  <c r="C4" i="7" a="1"/>
  <c r="C4" i="7" s="1"/>
  <c r="C5" i="7" a="1"/>
  <c r="C5" i="7"/>
  <c r="C6" i="7" a="1"/>
  <c r="C6" i="7" s="1"/>
  <c r="C7" i="7" a="1"/>
  <c r="C7" i="7" s="1"/>
  <c r="C8" i="7" a="1"/>
  <c r="C8" i="7" s="1"/>
  <c r="C9" i="7" a="1"/>
  <c r="C9" i="7"/>
  <c r="C10" i="7" a="1"/>
  <c r="C10" i="7" s="1"/>
  <c r="C11" i="7" a="1"/>
  <c r="C11" i="7"/>
  <c r="C12" i="7" a="1"/>
  <c r="C12" i="7" s="1"/>
  <c r="C13" i="7" a="1"/>
  <c r="C13" i="7" s="1"/>
  <c r="C14" i="7" a="1"/>
  <c r="C14" i="7" s="1"/>
  <c r="C15" i="7" a="1"/>
  <c r="C15" i="7" s="1"/>
  <c r="C16" i="7" a="1"/>
  <c r="C16" i="7" s="1"/>
  <c r="C17" i="7" a="1"/>
  <c r="C17" i="7"/>
  <c r="C18" i="7" a="1"/>
  <c r="C18" i="7" s="1"/>
  <c r="C19" i="7" a="1"/>
  <c r="C19" i="7" s="1"/>
  <c r="C20" i="7" a="1"/>
  <c r="C20" i="7" s="1"/>
  <c r="C21" i="7" a="1"/>
  <c r="C21" i="7"/>
  <c r="C22" i="7" a="1"/>
  <c r="C22" i="7" s="1"/>
  <c r="C23" i="7" a="1"/>
  <c r="C23" i="7" s="1"/>
  <c r="C24" i="7" a="1"/>
  <c r="C24" i="7" s="1"/>
  <c r="C25" i="7" a="1"/>
  <c r="C25" i="7" s="1"/>
  <c r="C26" i="7" a="1"/>
  <c r="C26" i="7" s="1"/>
  <c r="C27" i="7" a="1"/>
  <c r="C27" i="7"/>
  <c r="C28" i="7" a="1"/>
  <c r="C28" i="7" s="1"/>
  <c r="C29" i="7" a="1"/>
  <c r="C29" i="7"/>
  <c r="C30" i="7" a="1"/>
  <c r="C30" i="7" s="1"/>
  <c r="C31" i="7" a="1"/>
  <c r="C31" i="7" s="1"/>
  <c r="C32" i="7" a="1"/>
  <c r="C32" i="7" s="1"/>
  <c r="C33" i="7" a="1"/>
  <c r="C33" i="7"/>
  <c r="C34" i="7" a="1"/>
  <c r="C34" i="7" s="1"/>
  <c r="C35" i="7" a="1"/>
  <c r="C35" i="7"/>
  <c r="C36" i="7" a="1"/>
  <c r="C36" i="7" s="1"/>
  <c r="C37" i="7" a="1"/>
  <c r="C37" i="7"/>
  <c r="C38" i="7" a="1"/>
  <c r="C38" i="7" s="1"/>
  <c r="C39" i="7" a="1"/>
  <c r="C39" i="7" s="1"/>
  <c r="C40" i="7" a="1"/>
  <c r="C40" i="7" s="1"/>
  <c r="C41" i="7" a="1"/>
  <c r="C41" i="7"/>
  <c r="C42" i="7" a="1"/>
  <c r="C42" i="7" s="1"/>
  <c r="C43" i="7" a="1"/>
  <c r="C43" i="7"/>
  <c r="C44" i="7" a="1"/>
  <c r="C44" i="7" s="1"/>
  <c r="C45" i="7" a="1"/>
  <c r="C45" i="7" s="1"/>
  <c r="C46" i="7" a="1"/>
  <c r="C46" i="7" s="1"/>
  <c r="C47" i="7" a="1"/>
  <c r="C47" i="7" s="1"/>
  <c r="C48" i="7" a="1"/>
  <c r="C48" i="7" s="1"/>
  <c r="C49" i="7" a="1"/>
  <c r="C49" i="7"/>
  <c r="C50" i="7" a="1"/>
  <c r="C50" i="7" s="1"/>
  <c r="C51" i="7" a="1"/>
  <c r="C51" i="7" s="1"/>
  <c r="C52" i="7" a="1"/>
  <c r="C52" i="7" s="1"/>
  <c r="C53" i="7" a="1"/>
  <c r="C53" i="7"/>
  <c r="C54" i="7" a="1"/>
  <c r="C54" i="7" s="1"/>
  <c r="C55" i="7" a="1"/>
  <c r="C55" i="7" s="1"/>
  <c r="C56" i="7" a="1"/>
  <c r="C56" i="7" s="1"/>
  <c r="C57" i="7" a="1"/>
  <c r="C57" i="7" s="1"/>
  <c r="C58" i="7" a="1"/>
  <c r="C58" i="7" s="1"/>
  <c r="C59" i="7" a="1"/>
  <c r="C59" i="7"/>
  <c r="C60" i="7" a="1"/>
  <c r="C60" i="7" s="1"/>
  <c r="C61" i="7" a="1"/>
  <c r="C61" i="7"/>
  <c r="C62" i="7" a="1"/>
  <c r="C62" i="7" s="1"/>
  <c r="C63" i="7" a="1"/>
  <c r="C63" i="7" s="1"/>
  <c r="C64" i="7" a="1"/>
  <c r="C64" i="7" s="1"/>
  <c r="C65" i="7" a="1"/>
  <c r="C65" i="7"/>
  <c r="C66" i="7" a="1"/>
  <c r="C66" i="7" s="1"/>
  <c r="C67" i="7" a="1"/>
  <c r="C67" i="7"/>
  <c r="C68" i="7" a="1"/>
  <c r="C68" i="7" s="1"/>
  <c r="C69" i="7" a="1"/>
  <c r="C69" i="7"/>
  <c r="C70" i="7" a="1"/>
  <c r="C70" i="7" s="1"/>
  <c r="C71" i="7" a="1"/>
  <c r="C71" i="7" s="1"/>
  <c r="C72" i="7" a="1"/>
  <c r="C72" i="7" s="1"/>
  <c r="C73" i="7" a="1"/>
  <c r="C73" i="7"/>
  <c r="C74" i="7" a="1"/>
  <c r="C74" i="7" s="1"/>
  <c r="C75" i="7" a="1"/>
  <c r="C75" i="7"/>
  <c r="A8" i="2" l="1"/>
  <c r="A11" i="2"/>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2" i="7" a="1"/>
  <c r="J2"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8" i="7" a="1"/>
  <c r="R68" i="7" s="1"/>
  <c r="N68" i="7" a="1"/>
  <c r="N68"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5" i="7" a="1"/>
  <c r="R55" i="7" s="1"/>
  <c r="N55" i="7" a="1"/>
  <c r="N55"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2" i="7" a="1"/>
  <c r="R42" i="7" s="1"/>
  <c r="N42" i="7" a="1"/>
  <c r="N42"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9" i="7" a="1"/>
  <c r="R29" i="7" s="1"/>
  <c r="N29" i="7" a="1"/>
  <c r="N29"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5" i="7" l="1"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2" i="7" a="1"/>
  <c r="B2" i="7" s="1"/>
  <c r="A17" i="2" l="1"/>
  <c r="A18" i="2"/>
  <c r="A13" i="2"/>
  <c r="A14" i="2"/>
  <c r="A15" i="2"/>
  <c r="A16" i="2"/>
  <c r="A12" i="2"/>
  <c r="A7"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<sst xmlns="http://schemas.openxmlformats.org/spreadsheetml/2006/main" count="1118" uniqueCount="338">
  <si>
    <t>id</t>
  </si>
  <si>
    <t>label</t>
  </si>
  <si>
    <t>order</t>
  </si>
  <si>
    <t>condition_dataset</t>
  </si>
  <si>
    <t>condition_variable</t>
  </si>
  <si>
    <t>condition_comparator</t>
  </si>
  <si>
    <t>condition_value</t>
  </si>
  <si>
    <t>ADSL</t>
  </si>
  <si>
    <t>EQ</t>
  </si>
  <si>
    <t>Y</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</si>
  <si>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</si>
  <si>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</si>
  <si>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</si>
  <si>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</si>
  <si>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</si>
  <si>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</si>
  <si>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</si>
  <si>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</si>
  <si>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</si>
  <si>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</si>
  <si>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</si>
  <si>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</si>
  <si>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</si>
  <si>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</si>
  <si>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</si>
  <si>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</si>
  <si>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</si>
  <si>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</si>
  <si>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</si>
  <si>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</si>
  <si>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</si>
  <si>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</si>
  <si>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</si>
  <si>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</si>
  <si>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&lt;65</t>
  </si>
  <si>
    <t>RACE</t>
  </si>
  <si>
    <t>Black or African American</t>
  </si>
  <si>
    <t>White</t>
  </si>
  <si>
    <t>Other</t>
  </si>
  <si>
    <t>version</t>
  </si>
  <si>
    <t>USUBJID</t>
  </si>
  <si>
    <t>AGE</t>
  </si>
  <si>
    <t>name</t>
  </si>
  <si>
    <t>description</t>
  </si>
  <si>
    <t>operation_id</t>
  </si>
  <si>
    <t>operation_name</t>
  </si>
  <si>
    <t>operation_label</t>
  </si>
  <si>
    <t>operation_resultPattern</t>
  </si>
  <si>
    <t>n</t>
  </si>
  <si>
    <t>Mean</t>
  </si>
  <si>
    <t>SD</t>
  </si>
  <si>
    <t>Median</t>
  </si>
  <si>
    <t>Standard deviation</t>
  </si>
  <si>
    <t>Minimum</t>
  </si>
  <si>
    <t>Maximum</t>
  </si>
  <si>
    <t>Count of subjects</t>
  </si>
  <si>
    <t>Percent of subjects</t>
  </si>
  <si>
    <t>%</t>
  </si>
  <si>
    <t>American Indian or Alaska Native</t>
  </si>
  <si>
    <t>Native Hawaiian or Other Pacific Islander</t>
  </si>
  <si>
    <t>Hispanic or Latino</t>
  </si>
  <si>
    <t>Not Hispanic or Latino</t>
  </si>
  <si>
    <t>Ethnicity</t>
  </si>
  <si>
    <t>ETHNIC</t>
  </si>
  <si>
    <t>Gender</t>
  </si>
  <si>
    <t>Summary by group of a continuous variable</t>
  </si>
  <si>
    <t>method_id</t>
  </si>
  <si>
    <t>Descriptive summary statistics across groups for a continuous variable</t>
  </si>
  <si>
    <t>Grouped summary of continuous variable</t>
  </si>
  <si>
    <t>rawValue</t>
  </si>
  <si>
    <t>formattedValue</t>
  </si>
  <si>
    <t>operation_order</t>
  </si>
  <si>
    <t>method_label</t>
  </si>
  <si>
    <t>AMERICAN INDIAN OR ALASKA NATIVE</t>
  </si>
  <si>
    <t>BLACK OR AFRICAN AMERICAN</t>
  </si>
  <si>
    <t>NATIVE HAWAIIAN OR OTHER PACIFIC ISLANDER</t>
  </si>
  <si>
    <t>WHITE</t>
  </si>
  <si>
    <t>HISPANIC OR LATINO</t>
  </si>
  <si>
    <t>NOT HISPANIC OR LATINO</t>
  </si>
  <si>
    <t>level</t>
  </si>
  <si>
    <t>Summary of Subjects by Treatment</t>
  </si>
  <si>
    <t>Summary of Age by Treatment</t>
  </si>
  <si>
    <t>displayTitle</t>
  </si>
  <si>
    <t>fileSpecification_file_name</t>
  </si>
  <si>
    <t>fileSpecification_file_location</t>
  </si>
  <si>
    <t>displaySection_sectionType</t>
  </si>
  <si>
    <t>displaySection_subSection_id</t>
  </si>
  <si>
    <t>displaySection_subSection_text</t>
  </si>
  <si>
    <t>.</t>
  </si>
  <si>
    <t>Title</t>
  </si>
  <si>
    <t>Source dataset: adsl, Generated on: DDMONYYYY:HH:MM</t>
  </si>
  <si>
    <t>Footnote</t>
  </si>
  <si>
    <t>Rowlabel Header</t>
  </si>
  <si>
    <t>Abbreviation</t>
  </si>
  <si>
    <t>display1_id</t>
  </si>
  <si>
    <t>rtf | pdf</t>
  </si>
  <si>
    <t>fileSpecification_file_fileType(s)</t>
  </si>
  <si>
    <t>analysisSet_label</t>
  </si>
  <si>
    <t>75.2</t>
  </si>
  <si>
    <t>75.7</t>
  </si>
  <si>
    <t>74.4</t>
  </si>
  <si>
    <t>76.0</t>
  </si>
  <si>
    <t>77.5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</si>
  <si>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</si>
  <si>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</si>
  <si>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</si>
  <si>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</si>
  <si>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</si>
  <si>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</si>
  <si>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</si>
  <si>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</si>
  <si>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</si>
  <si>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</si>
  <si>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</si>
  <si>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</si>
  <si>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</si>
  <si>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</si>
  <si>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</si>
  <si>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</si>
  <si>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</si>
  <si>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</si>
  <si>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</si>
  <si>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</si>
  <si>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</si>
  <si>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</si>
  <si>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</si>
  <si>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</si>
  <si>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</si>
  <si>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</si>
  <si>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</si>
  <si>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</si>
  <si>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</si>
  <si>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Summary of Subjects by Treatment and Age Group</t>
  </si>
  <si>
    <t>Summary of Subjects by Treatment and Sex</t>
  </si>
  <si>
    <t>Summary of Subjects by Treatment and Ethnicity</t>
  </si>
  <si>
    <t>Summary of Subjects by Treatment and Race</t>
  </si>
  <si>
    <t>compoundExpression_logicalOperator</t>
  </si>
  <si>
    <t>resultsByGroup1</t>
  </si>
  <si>
    <t>resultsByGroup2</t>
  </si>
  <si>
    <t>resultsByGroup3</t>
  </si>
  <si>
    <t>Age</t>
  </si>
  <si>
    <t>Sex</t>
  </si>
  <si>
    <t>Race</t>
  </si>
  <si>
    <t>Summary by Treatment</t>
  </si>
  <si>
    <t>Comparison by Treatment</t>
  </si>
  <si>
    <t>Comparison of Subjects by Treatment</t>
  </si>
  <si>
    <t>location</t>
  </si>
  <si>
    <t>enumeration</t>
  </si>
  <si>
    <t>sponsorTerm_id</t>
  </si>
  <si>
    <t>sponsorTerm_submissionValue</t>
  </si>
  <si>
    <t>sponsorTerm_description</t>
  </si>
  <si>
    <t>reason</t>
  </si>
  <si>
    <t>purpose</t>
  </si>
  <si>
    <t>category_id</t>
  </si>
  <si>
    <t>category_label</t>
  </si>
  <si>
    <t>parent_category_id</t>
  </si>
  <si>
    <t>SPECIFIED IN SAP</t>
  </si>
  <si>
    <t>An03_01_Age_Comp_ByTrt</t>
  </si>
  <si>
    <t>An03_02_AgeGrp_Comp_ByTrt</t>
  </si>
  <si>
    <t>An03_03_Sex_Comp_ByTrt</t>
  </si>
  <si>
    <t>An03_04_Ethnic_Comp_ByTrt</t>
  </si>
  <si>
    <t>An03_05_Race_Comp_ByTrt</t>
  </si>
  <si>
    <t>PRIMARY OUTCOME MEASURE</t>
  </si>
  <si>
    <t>templateCode</t>
  </si>
  <si>
    <t>context</t>
  </si>
  <si>
    <t>CDISCPILOT01_SAP</t>
  </si>
  <si>
    <t>analysis_id</t>
  </si>
  <si>
    <t>refDocumentId</t>
  </si>
  <si>
    <t>pageRef_refType</t>
  </si>
  <si>
    <t>pageRef_pages</t>
  </si>
  <si>
    <t>pageRef_label</t>
  </si>
  <si>
    <t>9.2. Demographic and Baseline Characteristics</t>
  </si>
  <si>
    <t>PhysicalRef</t>
  </si>
  <si>
    <t>6. ANALYSIS POPULATIONS</t>
  </si>
  <si>
    <t>7. GENERAL CONSIDERATIONS FOR DATA ANALYSES</t>
  </si>
  <si>
    <t>referenceType</t>
  </si>
  <si>
    <t>specifiedAs</t>
  </si>
  <si>
    <t>Documentation</t>
  </si>
  <si>
    <t>parameter_name</t>
  </si>
  <si>
    <t>parameter_description</t>
  </si>
  <si>
    <t>parameter_valueSource</t>
  </si>
  <si>
    <t>parameter_value</t>
  </si>
  <si>
    <t>code</t>
  </si>
  <si>
    <t>output_id</t>
  </si>
  <si>
    <t>group_level</t>
  </si>
  <si>
    <t>group_compoundExpression_logicalOperator</t>
  </si>
  <si>
    <t>Count by group for a categorical variable</t>
  </si>
  <si>
    <t>Grouped count for categorical variable</t>
  </si>
  <si>
    <t>Count across groups for a categorical variable, based on subject occurrence</t>
  </si>
  <si>
    <t>sectionType</t>
  </si>
  <si>
    <t>subSection_id</t>
  </si>
  <si>
    <t>subSection_text</t>
  </si>
  <si>
    <t>displaySection_orderedSubSection_order</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</si>
  <si>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</si>
  <si>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</si>
  <si>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</si>
  <si>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</si>
  <si>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</si>
  <si>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</si>
  <si>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</si>
  <si>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</si>
  <si>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</si>
  <si>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</si>
  <si>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FDASTF</t>
  </si>
  <si>
    <t>FDA Standard Safety Tables and Figures</t>
  </si>
  <si>
    <t>https://downloads.regulations.gov/FDA-2022-N-1961-0046/attachment_1.pdf</t>
  </si>
  <si>
    <t>Standard Safety Tables and Figures: Integrated Guide</t>
  </si>
  <si>
    <t>FDA-2022-N-1961-0046</t>
  </si>
  <si>
    <t>Age groups</t>
  </si>
  <si>
    <t>Table 2. Baseline Demographic and Clinical Characteristics, Safety Population, Trial CDISCPILOT01</t>
  </si>
  <si>
    <t>Characteristic</t>
  </si>
  <si>
    <t>N, number of patients in treatment arm</t>
  </si>
  <si>
    <t>n, number of patients with given characteristic</t>
  </si>
  <si>
    <t>SD, standard deviation</t>
  </si>
  <si>
    <t>Table 2</t>
  </si>
  <si>
    <t>≥17 to &lt;65</t>
  </si>
  <si>
    <t>≥ 65</t>
  </si>
  <si>
    <t>≥ 65 to &lt; 75</t>
  </si>
  <si>
    <t>≥ 75</t>
  </si>
  <si>
    <t>NOTIN</t>
  </si>
  <si>
    <t>AMERICAN INDIAN OR ALASKA NATIVE | BLACK OR AFRICAN AMERICAN | NATIVE HAWAIIAN OR OTHER PACIFIC ISLANDER | WHITE</t>
  </si>
  <si>
    <t>12-13</t>
  </si>
  <si>
    <t>t2-demog</t>
  </si>
  <si>
    <t>D_T2</t>
  </si>
  <si>
    <t>D_T2_Title_1</t>
  </si>
  <si>
    <t>D_T2_Fnote_1</t>
  </si>
  <si>
    <t>D_T2_RLbHd_1</t>
  </si>
  <si>
    <t>D_T2_Abbrv_1</t>
  </si>
  <si>
    <t>D_T2_Abbrv_2</t>
  </si>
  <si>
    <t>D_T2_Abbrv_3</t>
  </si>
  <si>
    <t>O_T2</t>
  </si>
  <si>
    <t>AS_SAF</t>
  </si>
  <si>
    <t>AG_TRT</t>
  </si>
  <si>
    <t>AG_TRT_1</t>
  </si>
  <si>
    <t>AG_TRT_2</t>
  </si>
  <si>
    <t>AG_TRT_3</t>
  </si>
  <si>
    <t>AG_SEX</t>
  </si>
  <si>
    <t>AG_SEX_1</t>
  </si>
  <si>
    <t>AG_SEX_2</t>
  </si>
  <si>
    <t>AG_RACE</t>
  </si>
  <si>
    <t>AG_RACE_1</t>
  </si>
  <si>
    <t>AG_RACE_3</t>
  </si>
  <si>
    <t>AG_RACE_4</t>
  </si>
  <si>
    <t>AG_RACE_5</t>
  </si>
  <si>
    <t>AG_RACE_2</t>
  </si>
  <si>
    <t>AG_ETHNIC</t>
  </si>
  <si>
    <t>AG_ETHNIC_1</t>
  </si>
  <si>
    <t>AG_ETHNIC_2</t>
  </si>
  <si>
    <t>A_SAF_SUM_USUBJID_TRT</t>
  </si>
  <si>
    <t>A_SAF_SUM_AGE_TRT</t>
  </si>
  <si>
    <t>A_SAF_SUM_USUBJID_TRT_AGEGRP</t>
  </si>
  <si>
    <t>A_SAF_SUM_USUBJID_TRT_SEX</t>
  </si>
  <si>
    <t>A_SAF_SUM_USUBJID_TRT_ETHNIC</t>
  </si>
  <si>
    <t>A_SAF_SUM_USUBJID_TRT_RACE</t>
  </si>
  <si>
    <t>A_SAF_SUM_HEIGHT_TRT</t>
  </si>
  <si>
    <t>Statistical Analysis Plan</t>
  </si>
  <si>
    <t>./sap.pdf</t>
  </si>
  <si>
    <t>M_GRP_CNT</t>
  </si>
  <si>
    <t>M_GRP_SUM_CATEG</t>
  </si>
  <si>
    <t>M_GRP_SUM_CONTIN</t>
  </si>
  <si>
    <t>N = XXX</t>
  </si>
  <si>
    <t>(%)</t>
  </si>
  <si>
    <t>X.X</t>
  </si>
  <si>
    <t>(Y.Y)</t>
  </si>
  <si>
    <t>Y.Y</t>
  </si>
  <si>
    <t>Z.Z</t>
  </si>
  <si>
    <t>min</t>
  </si>
  <si>
    <t>max</t>
  </si>
  <si>
    <t>M_GRP_SUM_CONTIN_2_SD</t>
  </si>
  <si>
    <t>M_GRP_CNT_1_N</t>
  </si>
  <si>
    <t>M_GRP_SUM_CATEG_1_N</t>
  </si>
  <si>
    <t>M_GRP_SUM_CATEG_2_PCT_NUM</t>
  </si>
  <si>
    <t>M_GRP_SUM_CATEG_2_PCT_DEN</t>
  </si>
  <si>
    <t>M_GRP_SUM_CATEG_2_PCT</t>
  </si>
  <si>
    <t>M_GRP_SUM_CONTIN_1_MEAN</t>
  </si>
  <si>
    <t>M_GRP_SUM_CONTIN_3_MEDIAN</t>
  </si>
  <si>
    <t>M_GRP_SUM_CONTIN_4_MIN</t>
  </si>
  <si>
    <t>M_GRP_SUM_CONTIN_5_MAX</t>
  </si>
  <si>
    <t>AG_AGEGRP1</t>
  </si>
  <si>
    <t>AG_AGEGRP2</t>
  </si>
  <si>
    <t>Subject</t>
  </si>
  <si>
    <t>&lt; 65</t>
  </si>
  <si>
    <t>Age sub-groups</t>
  </si>
  <si>
    <t>AGEGR2</t>
  </si>
  <si>
    <t>17-&lt;65</t>
  </si>
  <si>
    <t>65-&lt;75</t>
  </si>
  <si>
    <t>75+</t>
  </si>
  <si>
    <t>AGEGR3</t>
  </si>
  <si>
    <t>AG_AGEGR3_1</t>
  </si>
  <si>
    <t>AG_AGEGR3_2</t>
  </si>
  <si>
    <t>AG_AGEGR3_3</t>
  </si>
  <si>
    <t>AG_AGEGR2_1</t>
  </si>
  <si>
    <t>AG_AGEGR2_2</t>
  </si>
  <si>
    <t>65+</t>
  </si>
  <si>
    <t>AG_AGEGR2</t>
  </si>
  <si>
    <t>AG_AGEGR3</t>
  </si>
  <si>
    <t>N = 86</t>
  </si>
  <si>
    <t>N = 84</t>
  </si>
  <si>
    <t>(38.4)</t>
  </si>
  <si>
    <t>(61.6)</t>
  </si>
  <si>
    <t>(40.5)</t>
  </si>
  <si>
    <t>(59.5)</t>
  </si>
  <si>
    <t>(52.4)</t>
  </si>
  <si>
    <t>(47.6)</t>
  </si>
  <si>
    <t>(8.6)</t>
  </si>
  <si>
    <t>52.0</t>
  </si>
  <si>
    <t>89.0</t>
  </si>
  <si>
    <t>(8.3)</t>
  </si>
  <si>
    <t>51.0</t>
  </si>
  <si>
    <t>88.0</t>
  </si>
  <si>
    <t>(7.9)</t>
  </si>
  <si>
    <t>56.0</t>
  </si>
  <si>
    <t>(16.3)</t>
  </si>
  <si>
    <t>(27.9)</t>
  </si>
  <si>
    <t>(55.8)</t>
  </si>
  <si>
    <t>(9.5)</t>
  </si>
  <si>
    <t>(27.4)</t>
  </si>
  <si>
    <t>(63.1)</t>
  </si>
  <si>
    <t>(13.1)</t>
  </si>
  <si>
    <t>(29.8)</t>
  </si>
  <si>
    <t>(57.1)</t>
  </si>
  <si>
    <t>(9.3)</t>
  </si>
  <si>
    <t>(90.7)</t>
  </si>
  <si>
    <t>(7.1)</t>
  </si>
  <si>
    <t>(92.9)</t>
  </si>
  <si>
    <t>(1.2)</t>
  </si>
  <si>
    <t>(10.7)</t>
  </si>
  <si>
    <t>(88.1)</t>
  </si>
  <si>
    <t>(3.5)</t>
  </si>
  <si>
    <t>(96.5)</t>
  </si>
  <si>
    <t>(3.6)</t>
  </si>
  <si>
    <t>(96.4)</t>
  </si>
  <si>
    <t>table2.sas</t>
  </si>
  <si>
    <t>./table2.sas</t>
  </si>
  <si>
    <t>TABLE2_SAS</t>
  </si>
  <si>
    <t>ProgrammingCode</t>
  </si>
  <si>
    <t>SAS Version 9.4</t>
  </si>
  <si>
    <t>DocumentRef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</si>
</sst>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indent="2"/>
    </xf>
    <xf numFmtId="0" fontId="0" fillId="0" borderId="0" xfId="0" applyAlignment="1">
      <alignment horizontal="left"/>
    </xf>
    <xf numFmtId="16" fontId="0" fillId="0" borderId="0" xfId="0" quotePrefix="1"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33.9296875" bestFit="1" customWidth="1"/>
  </cols>
  <sheetData>
    <row r="1" spans="1:3" x14ac:dyDescent="0.45">
      <c r="A1" s="2" t="s">
        <v>0</v>
      </c>
      <c r="B1" s="2" t="s">
        <v>39</v>
      </c>
      <c r="C1" s="2" t="s">
        <v>42</v>
      </c>
    </row>
    <row r="2" spans="1:3" x14ac:dyDescent="0.45">
      <c r="A2" t="s">
        <v>203</v>
      </c>
      <c r="B2">
        <v>1</v>
      </c>
      <c r="C2"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4"/>
  <sheetViews>
    <sheetView workbookViewId="0"/>
  </sheetViews>
  <sheetFormatPr defaultRowHeight="14.25" x14ac:dyDescent="0.45"/>
  <cols>
    <col min="1" max="1" width="21.19921875" bestFit="1" customWidth="1"/>
    <col min="2" max="2" width="34.06640625" customWidth="1"/>
    <col min="3" max="3" width="66.46484375" bestFit="1" customWidth="1"/>
  </cols>
  <sheetData>
    <row r="1" spans="1:3" x14ac:dyDescent="0.45">
      <c r="A1" s="2" t="s">
        <v>0</v>
      </c>
      <c r="B1" s="2" t="s">
        <v>42</v>
      </c>
      <c r="C1" s="2" t="s">
        <v>146</v>
      </c>
    </row>
    <row r="2" spans="1:3" x14ac:dyDescent="0.45">
      <c r="A2" t="s">
        <v>165</v>
      </c>
      <c r="B2" t="s">
        <v>255</v>
      </c>
      <c r="C2" t="s">
        <v>256</v>
      </c>
    </row>
    <row r="3" spans="1:3" x14ac:dyDescent="0.45">
      <c r="A3" t="s">
        <v>207</v>
      </c>
      <c r="B3" t="s">
        <v>206</v>
      </c>
      <c r="C3" t="s">
        <v>205</v>
      </c>
    </row>
    <row r="4" spans="1:3" x14ac:dyDescent="0.45">
      <c r="A4" t="s">
        <v>334</v>
      </c>
      <c r="B4" t="s">
        <v>332</v>
      </c>
      <c r="C4"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155</v>
      </c>
      <c r="D1" s="2" t="s">
        <v>153</v>
      </c>
      <c r="E1" s="2" t="s">
        <v>154</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18"/>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79</v>
      </c>
      <c r="B1" s="2" t="s">
        <v>42</v>
      </c>
      <c r="C1" s="2" t="s">
        <v>2</v>
      </c>
      <c r="D1" s="2" t="s">
        <v>118</v>
      </c>
      <c r="E1" s="2" t="s">
        <v>119</v>
      </c>
    </row>
    <row r="2" spans="1:5" x14ac:dyDescent="0.45">
      <c r="A2">
        <v>1</v>
      </c>
      <c r="B2" t="s">
        <v>209</v>
      </c>
      <c r="C2">
        <v>1</v>
      </c>
      <c r="E2" t="s">
        <v>230</v>
      </c>
    </row>
    <row r="3" spans="1:5" x14ac:dyDescent="0.45">
      <c r="A3">
        <v>2</v>
      </c>
      <c r="B3" s="1" t="s">
        <v>80</v>
      </c>
      <c r="C3">
        <v>1</v>
      </c>
      <c r="D3" t="s">
        <v>248</v>
      </c>
    </row>
    <row r="4" spans="1:5" x14ac:dyDescent="0.45">
      <c r="A4">
        <v>2</v>
      </c>
      <c r="B4" s="1" t="s">
        <v>141</v>
      </c>
      <c r="C4">
        <v>2</v>
      </c>
    </row>
    <row r="5" spans="1:5" x14ac:dyDescent="0.45">
      <c r="A5">
        <v>3</v>
      </c>
      <c r="B5" s="8" t="s">
        <v>80</v>
      </c>
      <c r="C5">
        <v>1</v>
      </c>
      <c r="D5" t="s">
        <v>251</v>
      </c>
    </row>
    <row r="6" spans="1:5" x14ac:dyDescent="0.45">
      <c r="A6">
        <v>3</v>
      </c>
      <c r="B6" s="8" t="s">
        <v>145</v>
      </c>
      <c r="C6">
        <v>2</v>
      </c>
      <c r="D6" t="s">
        <v>159</v>
      </c>
    </row>
    <row r="7" spans="1:5" x14ac:dyDescent="0.45">
      <c r="A7">
        <v>2</v>
      </c>
      <c r="B7" s="1" t="s">
        <v>140</v>
      </c>
      <c r="C7">
        <v>3</v>
      </c>
    </row>
    <row r="8" spans="1:5" x14ac:dyDescent="0.45">
      <c r="A8">
        <v>3</v>
      </c>
      <c r="B8" s="8" t="s">
        <v>143</v>
      </c>
      <c r="C8">
        <v>1</v>
      </c>
      <c r="D8" t="s">
        <v>249</v>
      </c>
    </row>
    <row r="9" spans="1:5" x14ac:dyDescent="0.45">
      <c r="A9">
        <v>3</v>
      </c>
      <c r="B9" s="8" t="s">
        <v>144</v>
      </c>
      <c r="C9">
        <v>2</v>
      </c>
      <c r="D9" t="s">
        <v>157</v>
      </c>
    </row>
    <row r="10" spans="1:5" x14ac:dyDescent="0.45">
      <c r="A10">
        <v>2</v>
      </c>
      <c r="B10" s="1" t="s">
        <v>208</v>
      </c>
      <c r="C10">
        <v>4</v>
      </c>
    </row>
    <row r="11" spans="1:5" x14ac:dyDescent="0.45">
      <c r="A11">
        <v>3</v>
      </c>
      <c r="B11" s="8" t="s">
        <v>80</v>
      </c>
      <c r="C11">
        <v>1</v>
      </c>
      <c r="D11" t="s">
        <v>250</v>
      </c>
    </row>
    <row r="12" spans="1:5" x14ac:dyDescent="0.45">
      <c r="A12">
        <v>3</v>
      </c>
      <c r="B12" s="8" t="s">
        <v>145</v>
      </c>
      <c r="C12">
        <v>2</v>
      </c>
      <c r="D12" t="s">
        <v>158</v>
      </c>
    </row>
    <row r="13" spans="1:5" x14ac:dyDescent="0.45">
      <c r="A13">
        <v>2</v>
      </c>
      <c r="B13" s="1" t="s">
        <v>142</v>
      </c>
      <c r="C13">
        <v>5</v>
      </c>
    </row>
    <row r="14" spans="1:5" x14ac:dyDescent="0.45">
      <c r="A14">
        <v>3</v>
      </c>
      <c r="B14" s="8" t="s">
        <v>80</v>
      </c>
      <c r="C14">
        <v>1</v>
      </c>
      <c r="D14" t="s">
        <v>253</v>
      </c>
    </row>
    <row r="15" spans="1:5" x14ac:dyDescent="0.45">
      <c r="A15">
        <v>3</v>
      </c>
      <c r="B15" s="8" t="s">
        <v>145</v>
      </c>
      <c r="C15">
        <v>2</v>
      </c>
      <c r="D15" t="s">
        <v>161</v>
      </c>
    </row>
    <row r="16" spans="1:5" x14ac:dyDescent="0.45">
      <c r="A16">
        <v>2</v>
      </c>
      <c r="B16" s="1" t="s">
        <v>62</v>
      </c>
      <c r="C16">
        <v>6</v>
      </c>
    </row>
    <row r="17" spans="1:4" x14ac:dyDescent="0.45">
      <c r="A17">
        <v>3</v>
      </c>
      <c r="B17" s="8" t="s">
        <v>80</v>
      </c>
      <c r="C17">
        <v>1</v>
      </c>
      <c r="D17" t="s">
        <v>252</v>
      </c>
    </row>
    <row r="18" spans="1:4" x14ac:dyDescent="0.45">
      <c r="A18">
        <v>3</v>
      </c>
      <c r="B18" s="8" t="s">
        <v>145</v>
      </c>
      <c r="C18">
        <v>2</v>
      </c>
      <c r="D18" t="s">
        <v>160</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2"/>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79</v>
      </c>
      <c r="B1" s="2" t="s">
        <v>42</v>
      </c>
      <c r="C1" s="2" t="s">
        <v>2</v>
      </c>
      <c r="D1" s="2" t="s">
        <v>118</v>
      </c>
      <c r="E1" s="2" t="s">
        <v>119</v>
      </c>
    </row>
    <row r="2" spans="1:5" x14ac:dyDescent="0.45">
      <c r="A2">
        <v>1</v>
      </c>
      <c r="B2" t="s">
        <v>209</v>
      </c>
      <c r="C2">
        <v>1</v>
      </c>
      <c r="E2" t="s">
        <v>230</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1"/>
  <sheetViews>
    <sheetView workbookViewId="0"/>
  </sheetViews>
  <sheetFormatPr defaultRowHeight="14.25" x14ac:dyDescent="0.45"/>
  <cols>
    <col min="1" max="1" width="10.53125" bestFit="1" customWidth="1"/>
    <col min="2" max="2" width="19.33203125" bestFit="1" customWidth="1"/>
    <col min="3" max="3" width="67.46484375" customWidth="1"/>
  </cols>
  <sheetData>
    <row r="1" spans="1:3" x14ac:dyDescent="0.45">
      <c r="A1" s="2" t="s">
        <v>189</v>
      </c>
      <c r="B1" s="2" t="s">
        <v>190</v>
      </c>
      <c r="C1" s="2" t="s">
        <v>191</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2"/>
  <sheetViews>
    <sheetView workbookViewId="0"/>
  </sheetViews>
  <sheetFormatPr defaultRowHeight="14.25" x14ac:dyDescent="0.45"/>
  <cols>
    <col min="1" max="1" width="11.265625" bestFit="1" customWidth="1"/>
    <col min="2" max="2" width="7" customWidth="1"/>
    <col min="3" max="3" width="82.73046875" bestFit="1" customWidth="1"/>
    <col min="4" max="4" width="44.59765625"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39</v>
      </c>
      <c r="C1" s="2" t="s">
        <v>42</v>
      </c>
      <c r="D1" s="2" t="s">
        <v>108</v>
      </c>
      <c r="E1" s="2" t="s">
        <v>94</v>
      </c>
      <c r="F1" s="2" t="s">
        <v>83</v>
      </c>
      <c r="G1" s="2" t="s">
        <v>84</v>
      </c>
      <c r="H1" s="2" t="s">
        <v>96</v>
      </c>
    </row>
    <row r="2" spans="1:8" x14ac:dyDescent="0.45">
      <c r="A2" t="s">
        <v>230</v>
      </c>
      <c r="B2">
        <v>1</v>
      </c>
      <c r="C2" t="s">
        <v>209</v>
      </c>
      <c r="D2" s="7"/>
      <c r="E2" t="s">
        <v>223</v>
      </c>
      <c r="F2" t="s">
        <v>222</v>
      </c>
      <c r="G2" s="7" t="s">
        <v>88</v>
      </c>
      <c r="H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7"/>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42</v>
      </c>
      <c r="C1" s="2" t="s">
        <v>39</v>
      </c>
      <c r="D1" s="2" t="s">
        <v>82</v>
      </c>
      <c r="E1" s="2" t="s">
        <v>85</v>
      </c>
      <c r="F1" s="2" t="s">
        <v>192</v>
      </c>
      <c r="G1" s="2" t="s">
        <v>86</v>
      </c>
      <c r="H1" s="2" t="s">
        <v>87</v>
      </c>
    </row>
    <row r="2" spans="1:8" x14ac:dyDescent="0.45">
      <c r="A2" t="s">
        <v>223</v>
      </c>
      <c r="B2" t="s">
        <v>214</v>
      </c>
      <c r="C2">
        <v>1</v>
      </c>
      <c r="D2" t="s">
        <v>209</v>
      </c>
      <c r="E2" t="s">
        <v>89</v>
      </c>
      <c r="F2">
        <v>1</v>
      </c>
      <c r="G2" t="s">
        <v>224</v>
      </c>
      <c r="H2" t="s">
        <v>209</v>
      </c>
    </row>
    <row r="3" spans="1:8" x14ac:dyDescent="0.45">
      <c r="A3" t="s">
        <v>223</v>
      </c>
      <c r="B3" t="s">
        <v>214</v>
      </c>
      <c r="C3">
        <v>1</v>
      </c>
      <c r="D3" t="s">
        <v>209</v>
      </c>
      <c r="E3" t="s">
        <v>91</v>
      </c>
      <c r="F3">
        <v>1</v>
      </c>
      <c r="G3" t="s">
        <v>225</v>
      </c>
      <c r="H3" t="s">
        <v>90</v>
      </c>
    </row>
    <row r="4" spans="1:8" x14ac:dyDescent="0.45">
      <c r="A4" t="s">
        <v>223</v>
      </c>
      <c r="B4" t="s">
        <v>214</v>
      </c>
      <c r="C4">
        <v>1</v>
      </c>
      <c r="D4" t="s">
        <v>209</v>
      </c>
      <c r="E4" t="s">
        <v>92</v>
      </c>
      <c r="F4">
        <v>1</v>
      </c>
      <c r="G4" t="s">
        <v>226</v>
      </c>
      <c r="H4" t="s">
        <v>210</v>
      </c>
    </row>
    <row r="5" spans="1:8" x14ac:dyDescent="0.45">
      <c r="A5" t="s">
        <v>223</v>
      </c>
      <c r="B5" t="s">
        <v>214</v>
      </c>
      <c r="C5">
        <v>1</v>
      </c>
      <c r="D5" t="s">
        <v>209</v>
      </c>
      <c r="E5" t="s">
        <v>93</v>
      </c>
      <c r="F5">
        <v>1</v>
      </c>
      <c r="G5" t="s">
        <v>227</v>
      </c>
      <c r="H5" t="s">
        <v>211</v>
      </c>
    </row>
    <row r="6" spans="1:8" x14ac:dyDescent="0.45">
      <c r="A6" t="s">
        <v>223</v>
      </c>
      <c r="B6" t="s">
        <v>214</v>
      </c>
      <c r="C6">
        <v>1</v>
      </c>
      <c r="D6" t="s">
        <v>209</v>
      </c>
      <c r="E6" t="s">
        <v>93</v>
      </c>
      <c r="F6">
        <v>2</v>
      </c>
      <c r="G6" t="s">
        <v>228</v>
      </c>
      <c r="H6" t="s">
        <v>212</v>
      </c>
    </row>
    <row r="7" spans="1:8" x14ac:dyDescent="0.45">
      <c r="A7" t="s">
        <v>223</v>
      </c>
      <c r="B7" t="s">
        <v>214</v>
      </c>
      <c r="C7">
        <v>1</v>
      </c>
      <c r="D7" t="s">
        <v>209</v>
      </c>
      <c r="E7" t="s">
        <v>93</v>
      </c>
      <c r="F7">
        <v>3</v>
      </c>
      <c r="G7" t="s">
        <v>229</v>
      </c>
      <c r="H7" t="s">
        <v>213</v>
      </c>
    </row>
  </sheetData>
  <autoFilter ref="A1:H4" xr:uid="{3266631C-B97C-414A-AC8B-8A56E4E40917}"/>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183</v>
      </c>
      <c r="B1" s="2" t="s">
        <v>164</v>
      </c>
      <c r="C1" s="2" t="s">
        <v>176</v>
      </c>
      <c r="D1" s="2" t="s">
        <v>182</v>
      </c>
    </row>
    <row r="2" spans="1:4" x14ac:dyDescent="0.45">
      <c r="A2" t="s">
        <v>230</v>
      </c>
      <c r="B2" t="s">
        <v>336</v>
      </c>
      <c r="C2" t="s">
        <v>337</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183</v>
      </c>
      <c r="B1" s="2" t="s">
        <v>178</v>
      </c>
      <c r="C1" s="2" t="s">
        <v>179</v>
      </c>
      <c r="D1" s="2"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183</v>
      </c>
      <c r="B1" s="2" t="s">
        <v>175</v>
      </c>
      <c r="C1" s="2" t="s">
        <v>167</v>
      </c>
      <c r="D1" s="2" t="s">
        <v>168</v>
      </c>
      <c r="E1" s="2" t="s">
        <v>170</v>
      </c>
      <c r="F1" s="2" t="s">
        <v>169</v>
      </c>
    </row>
    <row r="2" spans="1:6" x14ac:dyDescent="0.45">
      <c r="A2" t="s">
        <v>230</v>
      </c>
      <c r="B2" t="s">
        <v>177</v>
      </c>
      <c r="C2" t="s">
        <v>207</v>
      </c>
      <c r="D2" t="s">
        <v>172</v>
      </c>
      <c r="E2" t="s">
        <v>214</v>
      </c>
      <c r="F2" s="10" t="s">
        <v>221</v>
      </c>
    </row>
    <row r="3" spans="1:6" x14ac:dyDescent="0.45">
      <c r="A3" t="s">
        <v>230</v>
      </c>
      <c r="B3" t="s">
        <v>335</v>
      </c>
      <c r="C3" t="s">
        <v>334</v>
      </c>
    </row>
  </sheetData>
  <autoFilter ref="A1:F2" xr:uid="{62E9726D-99E8-44E0-8F39-A719318C5D2B}"/>
  <dataValidations count="2">
    <dataValidation type="list" allowBlank="1" showInputMessage="1" showErrorMessage="1" sqref="D2" xr:uid="{917ECCE5-EEC8-44A7-B89C-54389CACCCF1}">
      <formula1>"PhysicalRef,NamedDestination"</formula1>
    </dataValidation>
    <dataValidation type="list" allowBlank="1" showInputMessage="1" showErrorMessage="1" sqref="B2"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1"/>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79</v>
      </c>
      <c r="D1" s="2" t="s">
        <v>2</v>
      </c>
      <c r="E1" s="2" t="s">
        <v>136</v>
      </c>
      <c r="F1" s="2" t="s">
        <v>3</v>
      </c>
      <c r="G1" s="2" t="s">
        <v>4</v>
      </c>
      <c r="H1" s="2" t="s">
        <v>5</v>
      </c>
      <c r="I1" s="2" t="s">
        <v>6</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2"/>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79</v>
      </c>
      <c r="D1" s="2" t="s">
        <v>2</v>
      </c>
      <c r="E1" s="2" t="s">
        <v>136</v>
      </c>
      <c r="F1" s="2" t="s">
        <v>3</v>
      </c>
      <c r="G1" s="2" t="s">
        <v>4</v>
      </c>
      <c r="H1" s="2" t="s">
        <v>5</v>
      </c>
      <c r="I1" s="2" t="s">
        <v>6</v>
      </c>
    </row>
    <row r="2" spans="1:9" x14ac:dyDescent="0.45">
      <c r="A2" t="s">
        <v>231</v>
      </c>
      <c r="B2" t="s">
        <v>10</v>
      </c>
      <c r="C2">
        <v>1</v>
      </c>
      <c r="D2">
        <v>1</v>
      </c>
      <c r="F2" t="s">
        <v>7</v>
      </c>
      <c r="G2" t="s">
        <v>11</v>
      </c>
      <c r="H2" t="s">
        <v>8</v>
      </c>
      <c r="I2" t="s">
        <v>9</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18"/>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23</v>
      </c>
      <c r="B1" s="2" t="s">
        <v>0</v>
      </c>
      <c r="C1" s="2" t="s">
        <v>1</v>
      </c>
      <c r="D1" s="2" t="s">
        <v>12</v>
      </c>
      <c r="E1" s="2" t="s">
        <v>13</v>
      </c>
      <c r="F1" s="2" t="s">
        <v>14</v>
      </c>
      <c r="G1" s="2" t="s">
        <v>15</v>
      </c>
      <c r="H1" s="2" t="s">
        <v>184</v>
      </c>
      <c r="I1" s="2" t="s">
        <v>16</v>
      </c>
      <c r="J1" s="2" t="s">
        <v>185</v>
      </c>
      <c r="K1" s="2" t="s">
        <v>19</v>
      </c>
      <c r="L1" s="2" t="s">
        <v>20</v>
      </c>
      <c r="M1" s="2" t="s">
        <v>21</v>
      </c>
      <c r="N1" s="2" t="s">
        <v>22</v>
      </c>
    </row>
    <row r="2" spans="1:14" x14ac:dyDescent="0.45">
      <c r="A2" t="str">
        <f t="shared" ref="A2:A12" si="0">IF(K2="ADSL","Subject","Data")</f>
        <v>Subject</v>
      </c>
      <c r="B2" t="s">
        <v>232</v>
      </c>
      <c r="C2" t="s">
        <v>27</v>
      </c>
      <c r="D2" t="s">
        <v>28</v>
      </c>
      <c r="E2" t="b">
        <v>0</v>
      </c>
      <c r="F2" t="s">
        <v>233</v>
      </c>
      <c r="G2" t="s">
        <v>29</v>
      </c>
      <c r="H2">
        <v>1</v>
      </c>
      <c r="I2">
        <v>1</v>
      </c>
      <c r="K2" t="s">
        <v>7</v>
      </c>
      <c r="L2" t="s">
        <v>28</v>
      </c>
      <c r="M2" t="s">
        <v>8</v>
      </c>
      <c r="N2" s="9" t="s">
        <v>29</v>
      </c>
    </row>
    <row r="3" spans="1:14" x14ac:dyDescent="0.45">
      <c r="A3" t="str">
        <f t="shared" si="0"/>
        <v>Subject</v>
      </c>
      <c r="B3" t="s">
        <v>232</v>
      </c>
      <c r="C3" t="s">
        <v>27</v>
      </c>
      <c r="D3" t="s">
        <v>28</v>
      </c>
      <c r="E3" t="b">
        <v>0</v>
      </c>
      <c r="F3" t="s">
        <v>234</v>
      </c>
      <c r="G3" t="s">
        <v>32</v>
      </c>
      <c r="H3">
        <v>1</v>
      </c>
      <c r="I3">
        <v>2</v>
      </c>
      <c r="K3" t="s">
        <v>7</v>
      </c>
      <c r="L3" t="s">
        <v>28</v>
      </c>
      <c r="M3" t="s">
        <v>8</v>
      </c>
      <c r="N3" s="9" t="s">
        <v>32</v>
      </c>
    </row>
    <row r="4" spans="1:14" x14ac:dyDescent="0.45">
      <c r="A4" t="str">
        <f t="shared" si="0"/>
        <v>Subject</v>
      </c>
      <c r="B4" t="s">
        <v>232</v>
      </c>
      <c r="C4" t="s">
        <v>27</v>
      </c>
      <c r="D4" t="s">
        <v>28</v>
      </c>
      <c r="E4" t="b">
        <v>0</v>
      </c>
      <c r="F4" t="s">
        <v>235</v>
      </c>
      <c r="G4" t="s">
        <v>33</v>
      </c>
      <c r="H4">
        <v>1</v>
      </c>
      <c r="I4">
        <v>3</v>
      </c>
      <c r="K4" t="s">
        <v>7</v>
      </c>
      <c r="L4" t="s">
        <v>28</v>
      </c>
      <c r="M4" t="s">
        <v>8</v>
      </c>
      <c r="N4" s="9" t="s">
        <v>33</v>
      </c>
    </row>
    <row r="5" spans="1:14" x14ac:dyDescent="0.45">
      <c r="A5" t="str">
        <f>IF(K5="ADSL","Subject","Data")</f>
        <v>Subject</v>
      </c>
      <c r="B5" t="s">
        <v>236</v>
      </c>
      <c r="C5" t="s">
        <v>64</v>
      </c>
      <c r="D5" t="s">
        <v>24</v>
      </c>
      <c r="E5" t="b">
        <v>0</v>
      </c>
      <c r="F5" t="s">
        <v>237</v>
      </c>
      <c r="G5" t="s">
        <v>25</v>
      </c>
      <c r="H5">
        <v>1</v>
      </c>
      <c r="I5">
        <v>1</v>
      </c>
      <c r="K5" t="s">
        <v>7</v>
      </c>
      <c r="L5" t="s">
        <v>24</v>
      </c>
      <c r="M5" t="s">
        <v>8</v>
      </c>
      <c r="N5" s="9" t="s">
        <v>26</v>
      </c>
    </row>
    <row r="6" spans="1:14" x14ac:dyDescent="0.45">
      <c r="A6" t="str">
        <f>IF(K6="ADSL","Subject","Data")</f>
        <v>Subject</v>
      </c>
      <c r="B6" t="s">
        <v>236</v>
      </c>
      <c r="C6" t="s">
        <v>64</v>
      </c>
      <c r="D6" t="s">
        <v>24</v>
      </c>
      <c r="E6" t="b">
        <v>0</v>
      </c>
      <c r="F6" t="s">
        <v>238</v>
      </c>
      <c r="G6" t="s">
        <v>30</v>
      </c>
      <c r="H6">
        <v>1</v>
      </c>
      <c r="I6">
        <v>2</v>
      </c>
      <c r="K6" t="s">
        <v>7</v>
      </c>
      <c r="L6" t="s">
        <v>24</v>
      </c>
      <c r="M6" t="s">
        <v>8</v>
      </c>
      <c r="N6" s="9" t="s">
        <v>31</v>
      </c>
    </row>
    <row r="7" spans="1:14" x14ac:dyDescent="0.45">
      <c r="A7" t="str">
        <f>IF(K7="ADSL","Subject","Data")</f>
        <v>Subject</v>
      </c>
      <c r="B7" t="s">
        <v>294</v>
      </c>
      <c r="C7" t="s">
        <v>208</v>
      </c>
      <c r="D7" t="s">
        <v>283</v>
      </c>
      <c r="E7" t="b">
        <v>0</v>
      </c>
      <c r="F7" t="s">
        <v>291</v>
      </c>
      <c r="G7" t="s">
        <v>281</v>
      </c>
      <c r="H7">
        <v>1</v>
      </c>
      <c r="I7">
        <v>1</v>
      </c>
      <c r="K7" t="s">
        <v>7</v>
      </c>
      <c r="L7" t="s">
        <v>283</v>
      </c>
      <c r="M7" t="s">
        <v>8</v>
      </c>
      <c r="N7" t="s">
        <v>34</v>
      </c>
    </row>
    <row r="8" spans="1:14" x14ac:dyDescent="0.45">
      <c r="A8" t="str">
        <f>IF(K8="ADSL","Subject","Data")</f>
        <v>Subject</v>
      </c>
      <c r="B8" t="s">
        <v>294</v>
      </c>
      <c r="C8" t="s">
        <v>208</v>
      </c>
      <c r="D8" t="s">
        <v>283</v>
      </c>
      <c r="E8" t="b">
        <v>0</v>
      </c>
      <c r="F8" t="s">
        <v>292</v>
      </c>
      <c r="G8" t="s">
        <v>216</v>
      </c>
      <c r="H8">
        <v>1</v>
      </c>
      <c r="I8">
        <v>2</v>
      </c>
      <c r="K8" t="s">
        <v>7</v>
      </c>
      <c r="L8" t="s">
        <v>283</v>
      </c>
      <c r="M8" t="s">
        <v>8</v>
      </c>
      <c r="N8" t="s">
        <v>293</v>
      </c>
    </row>
    <row r="9" spans="1:14" x14ac:dyDescent="0.45">
      <c r="A9" t="s">
        <v>280</v>
      </c>
      <c r="B9" t="s">
        <v>295</v>
      </c>
      <c r="C9" t="s">
        <v>282</v>
      </c>
      <c r="D9" t="s">
        <v>287</v>
      </c>
      <c r="E9" t="b">
        <v>0</v>
      </c>
      <c r="F9" t="s">
        <v>288</v>
      </c>
      <c r="G9" t="s">
        <v>215</v>
      </c>
      <c r="H9">
        <v>1</v>
      </c>
      <c r="I9">
        <v>1</v>
      </c>
      <c r="K9" t="s">
        <v>7</v>
      </c>
      <c r="L9" t="s">
        <v>287</v>
      </c>
      <c r="M9" t="s">
        <v>8</v>
      </c>
      <c r="N9" s="9" t="s">
        <v>284</v>
      </c>
    </row>
    <row r="10" spans="1:14" x14ac:dyDescent="0.45">
      <c r="A10" t="s">
        <v>280</v>
      </c>
      <c r="B10" t="s">
        <v>295</v>
      </c>
      <c r="C10" t="s">
        <v>282</v>
      </c>
      <c r="D10" t="s">
        <v>287</v>
      </c>
      <c r="E10" t="b">
        <v>0</v>
      </c>
      <c r="F10" t="s">
        <v>289</v>
      </c>
      <c r="G10" t="s">
        <v>217</v>
      </c>
      <c r="H10">
        <v>1</v>
      </c>
      <c r="I10">
        <v>2</v>
      </c>
      <c r="K10" t="s">
        <v>7</v>
      </c>
      <c r="L10" t="s">
        <v>287</v>
      </c>
      <c r="M10" t="s">
        <v>8</v>
      </c>
      <c r="N10" s="9" t="s">
        <v>285</v>
      </c>
    </row>
    <row r="11" spans="1:14" x14ac:dyDescent="0.45">
      <c r="A11" t="str">
        <f t="shared" ref="A11" si="1">IF(K11="ADSL","Subject","Data")</f>
        <v>Subject</v>
      </c>
      <c r="B11" t="s">
        <v>295</v>
      </c>
      <c r="C11" t="s">
        <v>282</v>
      </c>
      <c r="D11" t="s">
        <v>287</v>
      </c>
      <c r="E11" t="b">
        <v>0</v>
      </c>
      <c r="F11" t="s">
        <v>290</v>
      </c>
      <c r="G11" t="s">
        <v>218</v>
      </c>
      <c r="H11">
        <v>1</v>
      </c>
      <c r="I11">
        <v>3</v>
      </c>
      <c r="K11" t="s">
        <v>7</v>
      </c>
      <c r="L11" t="s">
        <v>287</v>
      </c>
      <c r="M11" t="s">
        <v>8</v>
      </c>
      <c r="N11" s="9" t="s">
        <v>286</v>
      </c>
    </row>
    <row r="12" spans="1:14" x14ac:dyDescent="0.45">
      <c r="A12" t="str">
        <f t="shared" si="0"/>
        <v>Subject</v>
      </c>
      <c r="B12" t="s">
        <v>239</v>
      </c>
      <c r="C12" t="s">
        <v>142</v>
      </c>
      <c r="D12" t="s">
        <v>35</v>
      </c>
      <c r="E12" t="b">
        <v>0</v>
      </c>
      <c r="F12" t="s">
        <v>240</v>
      </c>
      <c r="G12" t="s">
        <v>58</v>
      </c>
      <c r="H12">
        <v>1</v>
      </c>
      <c r="I12">
        <v>1</v>
      </c>
      <c r="K12" t="s">
        <v>7</v>
      </c>
      <c r="L12" t="s">
        <v>35</v>
      </c>
      <c r="M12" t="s">
        <v>8</v>
      </c>
      <c r="N12" s="9" t="s">
        <v>73</v>
      </c>
    </row>
    <row r="13" spans="1:14" x14ac:dyDescent="0.45">
      <c r="A13" t="str">
        <f t="shared" ref="A13:A18" si="2">IF(K13="ADSL","Subject","Data")</f>
        <v>Subject</v>
      </c>
      <c r="B13" t="s">
        <v>239</v>
      </c>
      <c r="C13" t="s">
        <v>142</v>
      </c>
      <c r="D13" t="s">
        <v>35</v>
      </c>
      <c r="E13" t="b">
        <v>0</v>
      </c>
      <c r="F13" t="s">
        <v>244</v>
      </c>
      <c r="G13" t="s">
        <v>36</v>
      </c>
      <c r="H13">
        <v>1</v>
      </c>
      <c r="I13">
        <v>2</v>
      </c>
      <c r="K13" t="s">
        <v>7</v>
      </c>
      <c r="L13" t="s">
        <v>35</v>
      </c>
      <c r="M13" t="s">
        <v>8</v>
      </c>
      <c r="N13" s="9" t="s">
        <v>74</v>
      </c>
    </row>
    <row r="14" spans="1:14" x14ac:dyDescent="0.45">
      <c r="A14" t="str">
        <f t="shared" si="2"/>
        <v>Subject</v>
      </c>
      <c r="B14" t="s">
        <v>239</v>
      </c>
      <c r="C14" t="s">
        <v>142</v>
      </c>
      <c r="D14" t="s">
        <v>35</v>
      </c>
      <c r="E14" t="b">
        <v>0</v>
      </c>
      <c r="F14" t="s">
        <v>241</v>
      </c>
      <c r="G14" t="s">
        <v>59</v>
      </c>
      <c r="H14">
        <v>1</v>
      </c>
      <c r="I14">
        <v>3</v>
      </c>
      <c r="K14" t="s">
        <v>7</v>
      </c>
      <c r="L14" t="s">
        <v>35</v>
      </c>
      <c r="M14" t="s">
        <v>8</v>
      </c>
      <c r="N14" s="9" t="s">
        <v>75</v>
      </c>
    </row>
    <row r="15" spans="1:14" x14ac:dyDescent="0.45">
      <c r="A15" t="str">
        <f t="shared" si="2"/>
        <v>Subject</v>
      </c>
      <c r="B15" t="s">
        <v>239</v>
      </c>
      <c r="C15" t="s">
        <v>142</v>
      </c>
      <c r="D15" t="s">
        <v>35</v>
      </c>
      <c r="E15" t="b">
        <v>0</v>
      </c>
      <c r="F15" t="s">
        <v>242</v>
      </c>
      <c r="G15" t="s">
        <v>37</v>
      </c>
      <c r="H15">
        <v>1</v>
      </c>
      <c r="I15">
        <v>4</v>
      </c>
      <c r="K15" t="s">
        <v>7</v>
      </c>
      <c r="L15" t="s">
        <v>35</v>
      </c>
      <c r="M15" t="s">
        <v>8</v>
      </c>
      <c r="N15" s="9" t="s">
        <v>76</v>
      </c>
    </row>
    <row r="16" spans="1:14" x14ac:dyDescent="0.45">
      <c r="A16" t="str">
        <f t="shared" si="2"/>
        <v>Subject</v>
      </c>
      <c r="B16" t="s">
        <v>239</v>
      </c>
      <c r="C16" t="s">
        <v>142</v>
      </c>
      <c r="D16" t="s">
        <v>35</v>
      </c>
      <c r="E16" t="b">
        <v>0</v>
      </c>
      <c r="F16" t="s">
        <v>243</v>
      </c>
      <c r="G16" t="s">
        <v>38</v>
      </c>
      <c r="H16">
        <v>1</v>
      </c>
      <c r="I16">
        <v>5</v>
      </c>
      <c r="K16" t="s">
        <v>7</v>
      </c>
      <c r="L16" t="s">
        <v>35</v>
      </c>
      <c r="M16" t="s">
        <v>219</v>
      </c>
      <c r="N16" s="9" t="s">
        <v>220</v>
      </c>
    </row>
    <row r="17" spans="1:14" x14ac:dyDescent="0.45">
      <c r="A17" t="str">
        <f t="shared" si="2"/>
        <v>Subject</v>
      </c>
      <c r="B17" t="s">
        <v>245</v>
      </c>
      <c r="C17" t="s">
        <v>62</v>
      </c>
      <c r="D17" t="s">
        <v>63</v>
      </c>
      <c r="E17" t="b">
        <v>0</v>
      </c>
      <c r="F17" t="s">
        <v>246</v>
      </c>
      <c r="G17" t="s">
        <v>60</v>
      </c>
      <c r="H17">
        <v>1</v>
      </c>
      <c r="I17">
        <v>1</v>
      </c>
      <c r="K17" t="s">
        <v>7</v>
      </c>
      <c r="L17" t="s">
        <v>63</v>
      </c>
      <c r="M17" t="s">
        <v>8</v>
      </c>
      <c r="N17" s="9" t="s">
        <v>77</v>
      </c>
    </row>
    <row r="18" spans="1:14" x14ac:dyDescent="0.45">
      <c r="A18" t="str">
        <f t="shared" si="2"/>
        <v>Subject</v>
      </c>
      <c r="B18" t="s">
        <v>245</v>
      </c>
      <c r="C18" t="s">
        <v>62</v>
      </c>
      <c r="D18" t="s">
        <v>63</v>
      </c>
      <c r="E18" t="b">
        <v>0</v>
      </c>
      <c r="F18" t="s">
        <v>247</v>
      </c>
      <c r="G18" t="s">
        <v>61</v>
      </c>
      <c r="H18">
        <v>1</v>
      </c>
      <c r="I18">
        <v>2</v>
      </c>
      <c r="K18" t="s">
        <v>7</v>
      </c>
      <c r="L18" t="s">
        <v>63</v>
      </c>
      <c r="M18" t="s">
        <v>8</v>
      </c>
      <c r="N18" s="9" t="s">
        <v>78</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7"/>
  <sheetViews>
    <sheetView workbookViewId="0"/>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31.265625" customWidth="1"/>
    <col min="20" max="20" width="28.3984375" customWidth="1"/>
    <col min="21" max="21" width="16.265625" customWidth="1"/>
  </cols>
  <sheetData>
    <row r="1" spans="1:21" x14ac:dyDescent="0.45">
      <c r="A1" s="2" t="s">
        <v>0</v>
      </c>
      <c r="B1" s="2" t="s">
        <v>39</v>
      </c>
      <c r="C1" s="2" t="s">
        <v>42</v>
      </c>
      <c r="D1" s="2" t="s">
        <v>108</v>
      </c>
      <c r="E1" s="2" t="s">
        <v>151</v>
      </c>
      <c r="F1" s="2" t="s">
        <v>152</v>
      </c>
      <c r="G1" s="2" t="s">
        <v>109</v>
      </c>
      <c r="H1" s="2" t="s">
        <v>116</v>
      </c>
      <c r="I1" s="2" t="s">
        <v>137</v>
      </c>
      <c r="J1" s="2" t="s">
        <v>110</v>
      </c>
      <c r="K1" s="2" t="s">
        <v>138</v>
      </c>
      <c r="L1" s="2" t="s">
        <v>117</v>
      </c>
      <c r="M1" s="2" t="s">
        <v>139</v>
      </c>
      <c r="N1" s="2" t="s">
        <v>111</v>
      </c>
      <c r="O1" s="2" t="s">
        <v>17</v>
      </c>
      <c r="P1" s="2" t="s">
        <v>18</v>
      </c>
      <c r="Q1" s="2" t="s">
        <v>66</v>
      </c>
      <c r="R1" s="2" t="s">
        <v>112</v>
      </c>
      <c r="S1" s="2" t="s">
        <v>113</v>
      </c>
      <c r="T1" s="2" t="s">
        <v>114</v>
      </c>
      <c r="U1" s="2" t="s">
        <v>115</v>
      </c>
    </row>
    <row r="2" spans="1:21" x14ac:dyDescent="0.45">
      <c r="A2" t="s">
        <v>248</v>
      </c>
      <c r="B2">
        <v>1</v>
      </c>
      <c r="C2" t="s">
        <v>80</v>
      </c>
      <c r="E2" t="s">
        <v>156</v>
      </c>
      <c r="F2" t="s">
        <v>162</v>
      </c>
      <c r="G2" t="s">
        <v>231</v>
      </c>
      <c r="H2" t="s">
        <v>232</v>
      </c>
      <c r="I2" t="b">
        <v>1</v>
      </c>
      <c r="O2" t="s">
        <v>7</v>
      </c>
      <c r="P2" t="s">
        <v>40</v>
      </c>
      <c r="Q2" t="s">
        <v>257</v>
      </c>
    </row>
    <row r="3" spans="1:21" x14ac:dyDescent="0.45">
      <c r="A3" t="s">
        <v>251</v>
      </c>
      <c r="B3">
        <v>1</v>
      </c>
      <c r="C3" t="s">
        <v>133</v>
      </c>
      <c r="E3" t="s">
        <v>156</v>
      </c>
      <c r="F3" t="s">
        <v>162</v>
      </c>
      <c r="G3" t="s">
        <v>231</v>
      </c>
      <c r="H3" t="s">
        <v>232</v>
      </c>
      <c r="I3" t="b">
        <v>1</v>
      </c>
      <c r="J3" t="s">
        <v>236</v>
      </c>
      <c r="K3" t="b">
        <v>1</v>
      </c>
      <c r="O3" t="s">
        <v>7</v>
      </c>
      <c r="P3" t="s">
        <v>40</v>
      </c>
      <c r="Q3" t="s">
        <v>258</v>
      </c>
      <c r="R3" t="s">
        <v>271</v>
      </c>
      <c r="S3" t="s">
        <v>251</v>
      </c>
      <c r="T3" t="s">
        <v>272</v>
      </c>
      <c r="U3" t="s">
        <v>248</v>
      </c>
    </row>
    <row r="4" spans="1:21" x14ac:dyDescent="0.45">
      <c r="A4" t="s">
        <v>249</v>
      </c>
      <c r="B4">
        <v>1</v>
      </c>
      <c r="C4" t="s">
        <v>81</v>
      </c>
      <c r="E4" t="s">
        <v>156</v>
      </c>
      <c r="F4" t="s">
        <v>162</v>
      </c>
      <c r="G4" t="s">
        <v>231</v>
      </c>
      <c r="H4" t="s">
        <v>232</v>
      </c>
      <c r="I4" t="b">
        <v>1</v>
      </c>
      <c r="O4" t="s">
        <v>7</v>
      </c>
      <c r="P4" t="s">
        <v>41</v>
      </c>
      <c r="Q4" t="s">
        <v>259</v>
      </c>
    </row>
    <row r="5" spans="1:21" x14ac:dyDescent="0.45">
      <c r="A5" t="s">
        <v>250</v>
      </c>
      <c r="B5">
        <v>1</v>
      </c>
      <c r="C5" t="s">
        <v>132</v>
      </c>
      <c r="E5" t="s">
        <v>156</v>
      </c>
      <c r="F5" t="s">
        <v>162</v>
      </c>
      <c r="G5" t="s">
        <v>231</v>
      </c>
      <c r="H5" t="s">
        <v>232</v>
      </c>
      <c r="I5" t="b">
        <v>1</v>
      </c>
      <c r="J5" t="s">
        <v>278</v>
      </c>
      <c r="K5" t="b">
        <v>1</v>
      </c>
      <c r="L5" t="s">
        <v>279</v>
      </c>
      <c r="M5" t="b">
        <v>1</v>
      </c>
      <c r="O5" t="s">
        <v>7</v>
      </c>
      <c r="P5" t="s">
        <v>40</v>
      </c>
      <c r="Q5" t="s">
        <v>258</v>
      </c>
      <c r="R5" t="s">
        <v>271</v>
      </c>
      <c r="S5" t="s">
        <v>250</v>
      </c>
      <c r="T5" t="s">
        <v>272</v>
      </c>
      <c r="U5" t="s">
        <v>248</v>
      </c>
    </row>
    <row r="6" spans="1:21" x14ac:dyDescent="0.45">
      <c r="A6" t="s">
        <v>253</v>
      </c>
      <c r="B6">
        <v>1</v>
      </c>
      <c r="C6" t="s">
        <v>135</v>
      </c>
      <c r="E6" t="s">
        <v>156</v>
      </c>
      <c r="F6" t="s">
        <v>162</v>
      </c>
      <c r="G6" t="s">
        <v>231</v>
      </c>
      <c r="H6" t="s">
        <v>232</v>
      </c>
      <c r="I6" t="b">
        <v>1</v>
      </c>
      <c r="J6" t="s">
        <v>239</v>
      </c>
      <c r="K6" t="b">
        <v>1</v>
      </c>
      <c r="O6" t="s">
        <v>7</v>
      </c>
      <c r="P6" t="s">
        <v>40</v>
      </c>
      <c r="Q6" t="s">
        <v>258</v>
      </c>
      <c r="R6" t="s">
        <v>271</v>
      </c>
      <c r="S6" t="s">
        <v>253</v>
      </c>
      <c r="T6" t="s">
        <v>272</v>
      </c>
      <c r="U6" t="s">
        <v>248</v>
      </c>
    </row>
    <row r="7" spans="1:21" x14ac:dyDescent="0.45">
      <c r="A7" t="s">
        <v>252</v>
      </c>
      <c r="B7">
        <v>1</v>
      </c>
      <c r="C7" t="s">
        <v>134</v>
      </c>
      <c r="E7" t="s">
        <v>156</v>
      </c>
      <c r="F7" t="s">
        <v>162</v>
      </c>
      <c r="G7" t="s">
        <v>231</v>
      </c>
      <c r="H7" t="s">
        <v>232</v>
      </c>
      <c r="I7" t="b">
        <v>1</v>
      </c>
      <c r="J7" t="s">
        <v>245</v>
      </c>
      <c r="K7" t="b">
        <v>1</v>
      </c>
      <c r="O7" t="s">
        <v>7</v>
      </c>
      <c r="P7" t="s">
        <v>40</v>
      </c>
      <c r="Q7" t="s">
        <v>258</v>
      </c>
      <c r="R7" t="s">
        <v>271</v>
      </c>
      <c r="S7" t="s">
        <v>252</v>
      </c>
      <c r="T7" t="s">
        <v>272</v>
      </c>
      <c r="U7" t="s">
        <v>248</v>
      </c>
    </row>
  </sheetData>
  <autoFilter ref="A1:U8" xr:uid="{4AB53023-B5E5-496E-A786-48C47411B817}"/>
  <sortState xmlns:xlrd2="http://schemas.microsoft.com/office/spreadsheetml/2017/richdata2" ref="A2:Q8">
    <sortCondition ref="A1:A8"/>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1"/>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166</v>
      </c>
      <c r="B1" s="2" t="s">
        <v>164</v>
      </c>
      <c r="C1" s="2" t="s">
        <v>176</v>
      </c>
      <c r="D1" s="2" t="s">
        <v>182</v>
      </c>
    </row>
  </sheetData>
  <autoFilter ref="A1:D1" xr:uid="{1F7330FD-BC60-4063-AD51-1ADCE1E2B7CF}"/>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166</v>
      </c>
      <c r="B1" s="2" t="s">
        <v>178</v>
      </c>
      <c r="C1" s="2" t="s">
        <v>179</v>
      </c>
      <c r="D1" s="2" t="s">
        <v>181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8"/>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166</v>
      </c>
      <c r="B1" s="2" t="s">
        <v>175</v>
      </c>
      <c r="C1" s="2" t="s">
        <v>167</v>
      </c>
      <c r="D1" s="2" t="s">
        <v>168</v>
      </c>
      <c r="E1" s="2" t="s">
        <v>170</v>
      </c>
      <c r="F1" s="2" t="s">
        <v>169</v>
      </c>
    </row>
    <row r="2" spans="1:6" x14ac:dyDescent="0.45">
      <c r="A2" t="s">
        <v>248</v>
      </c>
      <c r="B2" t="s">
        <v>177</v>
      </c>
      <c r="C2" t="s">
        <v>165</v>
      </c>
      <c r="D2" t="s">
        <v>172</v>
      </c>
      <c r="E2" t="s">
        <v>173</v>
      </c>
      <c r="F2">
        <v>9</v>
      </c>
    </row>
    <row r="3" spans="1:6" x14ac:dyDescent="0.45">
      <c r="A3" t="s">
        <v>249</v>
      </c>
      <c r="B3" t="s">
        <v>177</v>
      </c>
      <c r="C3" t="s">
        <v>165</v>
      </c>
      <c r="D3" t="s">
        <v>172</v>
      </c>
      <c r="E3" t="s">
        <v>171</v>
      </c>
      <c r="F3">
        <v>13</v>
      </c>
    </row>
    <row r="4" spans="1:6" x14ac:dyDescent="0.45">
      <c r="A4" t="s">
        <v>250</v>
      </c>
      <c r="B4" t="s">
        <v>177</v>
      </c>
      <c r="C4" t="s">
        <v>165</v>
      </c>
      <c r="D4" t="s">
        <v>172</v>
      </c>
      <c r="E4" t="s">
        <v>171</v>
      </c>
      <c r="F4">
        <v>13</v>
      </c>
    </row>
    <row r="5" spans="1:6" x14ac:dyDescent="0.45">
      <c r="A5" t="s">
        <v>251</v>
      </c>
      <c r="B5" t="s">
        <v>177</v>
      </c>
      <c r="C5" t="s">
        <v>165</v>
      </c>
      <c r="D5" t="s">
        <v>172</v>
      </c>
      <c r="E5" t="s">
        <v>171</v>
      </c>
      <c r="F5">
        <v>13</v>
      </c>
    </row>
    <row r="6" spans="1:6" x14ac:dyDescent="0.45">
      <c r="A6" t="s">
        <v>252</v>
      </c>
      <c r="B6" t="s">
        <v>177</v>
      </c>
      <c r="C6" t="s">
        <v>165</v>
      </c>
      <c r="D6" t="s">
        <v>172</v>
      </c>
      <c r="E6" t="s">
        <v>171</v>
      </c>
      <c r="F6">
        <v>13</v>
      </c>
    </row>
    <row r="7" spans="1:6" x14ac:dyDescent="0.45">
      <c r="A7" t="s">
        <v>253</v>
      </c>
      <c r="B7" t="s">
        <v>177</v>
      </c>
      <c r="C7" t="s">
        <v>165</v>
      </c>
      <c r="D7" t="s">
        <v>172</v>
      </c>
      <c r="E7" t="s">
        <v>171</v>
      </c>
      <c r="F7">
        <v>13</v>
      </c>
    </row>
    <row r="8" spans="1:6" x14ac:dyDescent="0.45">
      <c r="A8" t="s">
        <v>254</v>
      </c>
      <c r="B8" t="s">
        <v>177</v>
      </c>
      <c r="C8" t="s">
        <v>165</v>
      </c>
      <c r="D8" t="s">
        <v>172</v>
      </c>
      <c r="E8" t="s">
        <v>171</v>
      </c>
      <c r="F8">
        <v>13</v>
      </c>
    </row>
  </sheetData>
  <autoFilter ref="A1:F8" xr:uid="{62E9726D-99E8-44E0-8F39-A719318C5D2B}"/>
  <dataValidations count="2">
    <dataValidation type="list" allowBlank="1" showInputMessage="1" showErrorMessage="1" sqref="D2:D8" xr:uid="{EAEA14B7-909B-438D-B6E4-DDA6F8D68955}">
      <formula1>"PhysicalRef,NamedDestination"</formula1>
    </dataValidation>
    <dataValidation type="list" allowBlank="1" showInputMessage="1" showErrorMessage="1" sqref="B2:B8"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9"/>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14.59765625" bestFit="1"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42</v>
      </c>
      <c r="C1" s="2" t="s">
        <v>1</v>
      </c>
      <c r="D1" s="2" t="s">
        <v>43</v>
      </c>
      <c r="E1" s="2" t="s">
        <v>44</v>
      </c>
      <c r="F1" s="2" t="s">
        <v>45</v>
      </c>
      <c r="G1" s="2" t="s">
        <v>71</v>
      </c>
      <c r="H1" s="2" t="s">
        <v>46</v>
      </c>
      <c r="I1" s="2" t="s">
        <v>47</v>
      </c>
      <c r="J1" s="2" t="s">
        <v>193</v>
      </c>
      <c r="K1" s="2" t="s">
        <v>197</v>
      </c>
      <c r="L1" s="2" t="s">
        <v>196</v>
      </c>
      <c r="M1" s="2" t="s">
        <v>200</v>
      </c>
      <c r="N1" s="2" t="s">
        <v>194</v>
      </c>
      <c r="O1" s="2" t="s">
        <v>201</v>
      </c>
      <c r="P1" s="2" t="s">
        <v>198</v>
      </c>
      <c r="Q1" s="2" t="s">
        <v>202</v>
      </c>
    </row>
    <row r="2" spans="1:17" x14ac:dyDescent="0.45">
      <c r="A2" t="s">
        <v>257</v>
      </c>
      <c r="B2" t="s">
        <v>186</v>
      </c>
      <c r="C2" t="s">
        <v>187</v>
      </c>
      <c r="D2" t="s">
        <v>188</v>
      </c>
      <c r="E2" t="s">
        <v>269</v>
      </c>
      <c r="F2" t="s">
        <v>55</v>
      </c>
      <c r="G2">
        <v>1</v>
      </c>
      <c r="H2" t="s">
        <v>48</v>
      </c>
      <c r="I2" t="s">
        <v>260</v>
      </c>
    </row>
    <row r="3" spans="1:17" x14ac:dyDescent="0.45">
      <c r="A3" t="s">
        <v>258</v>
      </c>
      <c r="B3" t="s">
        <v>105</v>
      </c>
      <c r="C3" t="s">
        <v>106</v>
      </c>
      <c r="D3" t="s">
        <v>107</v>
      </c>
      <c r="E3" t="s">
        <v>270</v>
      </c>
      <c r="F3" t="s">
        <v>55</v>
      </c>
      <c r="G3">
        <v>1</v>
      </c>
      <c r="H3" t="s">
        <v>48</v>
      </c>
      <c r="I3" t="s">
        <v>48</v>
      </c>
    </row>
    <row r="4" spans="1:17" x14ac:dyDescent="0.45">
      <c r="A4" t="s">
        <v>258</v>
      </c>
      <c r="B4" t="s">
        <v>105</v>
      </c>
      <c r="C4" t="s">
        <v>106</v>
      </c>
      <c r="D4" t="s">
        <v>107</v>
      </c>
      <c r="E4" t="s">
        <v>273</v>
      </c>
      <c r="F4" t="s">
        <v>56</v>
      </c>
      <c r="G4">
        <v>2</v>
      </c>
      <c r="H4" t="s">
        <v>57</v>
      </c>
      <c r="I4" t="s">
        <v>261</v>
      </c>
      <c r="J4" t="s">
        <v>271</v>
      </c>
      <c r="K4" t="s">
        <v>195</v>
      </c>
      <c r="L4" t="s">
        <v>270</v>
      </c>
      <c r="M4" t="s">
        <v>103</v>
      </c>
      <c r="N4" t="s">
        <v>272</v>
      </c>
      <c r="O4" t="s">
        <v>199</v>
      </c>
      <c r="P4" t="s">
        <v>269</v>
      </c>
      <c r="Q4" t="s">
        <v>104</v>
      </c>
    </row>
    <row r="5" spans="1:17" x14ac:dyDescent="0.45">
      <c r="A5" t="s">
        <v>259</v>
      </c>
      <c r="B5" t="s">
        <v>65</v>
      </c>
      <c r="C5" t="s">
        <v>68</v>
      </c>
      <c r="D5" t="s">
        <v>67</v>
      </c>
      <c r="E5" t="s">
        <v>274</v>
      </c>
      <c r="F5" t="s">
        <v>49</v>
      </c>
      <c r="G5">
        <v>1</v>
      </c>
      <c r="H5" t="s">
        <v>49</v>
      </c>
      <c r="I5" t="s">
        <v>262</v>
      </c>
    </row>
    <row r="6" spans="1:17" x14ac:dyDescent="0.45">
      <c r="A6" t="s">
        <v>259</v>
      </c>
      <c r="B6" t="s">
        <v>65</v>
      </c>
      <c r="C6" t="s">
        <v>68</v>
      </c>
      <c r="D6" t="s">
        <v>67</v>
      </c>
      <c r="E6" t="s">
        <v>268</v>
      </c>
      <c r="F6" t="s">
        <v>52</v>
      </c>
      <c r="G6">
        <v>2</v>
      </c>
      <c r="H6" t="s">
        <v>50</v>
      </c>
      <c r="I6" t="s">
        <v>263</v>
      </c>
    </row>
    <row r="7" spans="1:17" x14ac:dyDescent="0.45">
      <c r="A7" t="s">
        <v>259</v>
      </c>
      <c r="B7" t="s">
        <v>65</v>
      </c>
      <c r="C7" t="s">
        <v>68</v>
      </c>
      <c r="D7" t="s">
        <v>67</v>
      </c>
      <c r="E7" t="s">
        <v>275</v>
      </c>
      <c r="F7" t="s">
        <v>51</v>
      </c>
      <c r="G7">
        <v>3</v>
      </c>
      <c r="H7" t="s">
        <v>51</v>
      </c>
      <c r="I7" t="s">
        <v>262</v>
      </c>
    </row>
    <row r="8" spans="1:17" x14ac:dyDescent="0.45">
      <c r="A8" t="s">
        <v>259</v>
      </c>
      <c r="B8" t="s">
        <v>65</v>
      </c>
      <c r="C8" t="s">
        <v>68</v>
      </c>
      <c r="D8" t="s">
        <v>67</v>
      </c>
      <c r="E8" t="s">
        <v>276</v>
      </c>
      <c r="F8" t="s">
        <v>53</v>
      </c>
      <c r="G8">
        <v>4</v>
      </c>
      <c r="H8" t="s">
        <v>266</v>
      </c>
      <c r="I8" t="s">
        <v>264</v>
      </c>
    </row>
    <row r="9" spans="1:17" x14ac:dyDescent="0.45">
      <c r="A9" t="s">
        <v>259</v>
      </c>
      <c r="B9" t="s">
        <v>65</v>
      </c>
      <c r="C9" t="s">
        <v>68</v>
      </c>
      <c r="D9" t="s">
        <v>67</v>
      </c>
      <c r="E9" t="s">
        <v>277</v>
      </c>
      <c r="F9" t="s">
        <v>54</v>
      </c>
      <c r="G9">
        <v>5</v>
      </c>
      <c r="H9" t="s">
        <v>267</v>
      </c>
      <c r="I9" t="s">
        <v>265</v>
      </c>
    </row>
  </sheetData>
  <sortState xmlns:xlrd2="http://schemas.microsoft.com/office/spreadsheetml/2017/richdata2" ref="A5:L27">
    <sortCondition ref="A5:A27"/>
    <sortCondition ref="G5:G27"/>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1"/>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66</v>
      </c>
      <c r="B1" s="2" t="s">
        <v>164</v>
      </c>
      <c r="C1" s="2" t="s">
        <v>176</v>
      </c>
      <c r="D1" s="2" t="s">
        <v>163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1"/>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66</v>
      </c>
      <c r="B1" s="2" t="s">
        <v>178</v>
      </c>
      <c r="C1" s="2" t="s">
        <v>179</v>
      </c>
      <c r="D1" s="2" t="s">
        <v>180</v>
      </c>
      <c r="E1" s="2" t="s">
        <v>181</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66</v>
      </c>
      <c r="B1" s="2" t="s">
        <v>175</v>
      </c>
      <c r="C1" s="2" t="s">
        <v>167</v>
      </c>
      <c r="D1" s="2" t="s">
        <v>168</v>
      </c>
      <c r="E1" s="2" t="s">
        <v>170</v>
      </c>
      <c r="F1" s="2" t="s">
        <v>169</v>
      </c>
    </row>
    <row r="2" spans="1:6" x14ac:dyDescent="0.45">
      <c r="A2" t="s">
        <v>259</v>
      </c>
      <c r="B2" t="s">
        <v>177</v>
      </c>
      <c r="C2" t="s">
        <v>165</v>
      </c>
      <c r="D2" t="s">
        <v>172</v>
      </c>
      <c r="E2" t="s">
        <v>174</v>
      </c>
      <c r="F2">
        <v>9</v>
      </c>
    </row>
    <row r="3" spans="1:6" x14ac:dyDescent="0.45">
      <c r="A3" t="s">
        <v>258</v>
      </c>
      <c r="B3" t="s">
        <v>177</v>
      </c>
      <c r="C3" t="s">
        <v>165</v>
      </c>
      <c r="D3" t="s">
        <v>172</v>
      </c>
      <c r="E3" t="s">
        <v>174</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V75"/>
  <sheetViews>
    <sheetView workbookViewId="0"/>
  </sheetViews>
  <sheetFormatPr defaultRowHeight="14.25" x14ac:dyDescent="0.45"/>
  <cols>
    <col min="1" max="1" width="35.1328125" bestFit="1" customWidth="1"/>
    <col min="2" max="3" width="23.53125" style="4" bestFit="1" customWidth="1"/>
    <col min="4" max="4" width="54.73046875" style="4" customWidth="1"/>
    <col min="5" max="5" width="29.1328125" bestFit="1" customWidth="1"/>
    <col min="6"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2" x14ac:dyDescent="0.45">
      <c r="A1" s="2" t="s">
        <v>0</v>
      </c>
      <c r="B1" s="3" t="s">
        <v>97</v>
      </c>
      <c r="C1" s="3" t="s">
        <v>66</v>
      </c>
      <c r="D1" s="3" t="s">
        <v>72</v>
      </c>
      <c r="E1" s="2" t="s">
        <v>44</v>
      </c>
      <c r="F1" s="3" t="s">
        <v>46</v>
      </c>
      <c r="G1" s="3" t="s">
        <v>47</v>
      </c>
      <c r="H1" s="2" t="s">
        <v>120</v>
      </c>
      <c r="I1" s="2" t="s">
        <v>121</v>
      </c>
      <c r="J1" s="3" t="s">
        <v>122</v>
      </c>
      <c r="K1" s="2" t="s">
        <v>123</v>
      </c>
      <c r="L1" s="2" t="s">
        <v>128</v>
      </c>
      <c r="M1" s="2" t="s">
        <v>129</v>
      </c>
      <c r="N1" s="3" t="s">
        <v>130</v>
      </c>
      <c r="O1" s="2" t="s">
        <v>131</v>
      </c>
      <c r="P1" s="2" t="s">
        <v>124</v>
      </c>
      <c r="Q1" s="2" t="s">
        <v>125</v>
      </c>
      <c r="R1" s="3" t="s">
        <v>126</v>
      </c>
      <c r="S1" s="2" t="s">
        <v>127</v>
      </c>
      <c r="T1" s="2" t="s">
        <v>69</v>
      </c>
      <c r="U1" s="5" t="s">
        <v>70</v>
      </c>
    </row>
    <row r="2" spans="1:22" x14ac:dyDescent="0.45">
      <c r="A2" t="s">
        <v>248</v>
      </c>
      <c r="B2" s="4" t="str" cm="1">
        <f t="array" ref="B2">_xlfn._xlws.FILTER(AnalysisSets!B:B,AnalysisSets!A:A=_xlfn._xlws.FILTER(Analyses!G:G,Analyses!A:A=AnalysisResults!A2,""),"")</f>
        <v>Safety Population</v>
      </c>
      <c r="C2" s="4" t="str" cm="1">
        <f t="array" ref="C2">_xlfn._xlws.FILTER(AnalysisMethods!$A$2:$A$9,AnalysisMethods!$E$2:$E$9=AnalysisResults!E2,"")</f>
        <v>M_GRP_CNT</v>
      </c>
      <c r="D2" s="4" t="str" cm="1">
        <f t="array" ref="D2">_xlfn.UNIQUE(_xlfn._xlws.FILTER(AnalysisMethods!$C$2:$C$27,AnalysisMethods!$A$2:$A$27=AnalysisResults!C2,""))</f>
        <v>Grouped count for categorical variable</v>
      </c>
      <c r="E2" t="s">
        <v>269</v>
      </c>
      <c r="F2" s="4" t="str" cm="1">
        <f t="array" ref="F2">_xlfn._xlws.FILTER(AnalysisMethods!$H$2:$H$27,AnalysisMethods!$E$2:$E$27=AnalysisResults!E2,"")</f>
        <v>n</v>
      </c>
      <c r="G2" s="4" t="str" cm="1">
        <f t="array" ref="G2">_xlfn._xlws.FILTER(AnalysisMethods!$I$2:$I$27,AnalysisMethods!$E$2:$E$27=AnalysisResults!E2,"")</f>
        <v>N = XXX</v>
      </c>
      <c r="H2" t="s">
        <v>232</v>
      </c>
      <c r="I2" t="s">
        <v>233</v>
      </c>
      <c r="J2" s="4" t="str" cm="1">
        <f t="array" ref="J2">_xlfn._xlws.FILTER(AnalysisGroupings!$G$2:$G$18,(AnalysisGroupings!$F$2:$F$18=AnalysisResults!I2)*LEN(I2)&gt;0,"")</f>
        <v>Placebo</v>
      </c>
      <c r="N2" s="4" t="str" cm="1">
        <f t="array" ref="N2">_xlfn._xlws.FILTER(AnalysisGroupings!$G$2:$G$18,(AnalysisGroupings!$F$2:$F$18=AnalysisResults!M2)*LEN(M2)&gt;0,"")</f>
        <v/>
      </c>
      <c r="R2" s="4" t="str" cm="1">
        <f t="array" ref="R2">_xlfn._xlws.FILTER(AnalysisGroupings!$G$2:$G$18,(AnalysisGroupings!$F$2:$F$18=AnalysisResults!Q2)*LEN(Q2)&gt;0,"")</f>
        <v/>
      </c>
      <c r="T2">
        <v>86</v>
      </c>
      <c r="U2" s="11" t="s">
        <v>296</v>
      </c>
      <c r="V2" s="6"/>
    </row>
    <row r="3" spans="1:22" x14ac:dyDescent="0.45">
      <c r="A3" t="s">
        <v>248</v>
      </c>
      <c r="B3" s="4" t="str" cm="1">
        <f t="array" ref="B3">_xlfn._xlws.FILTER(AnalysisSets!B:B,AnalysisSets!A:A=_xlfn._xlws.FILTER(Analyses!G:G,Analyses!A:A=AnalysisResults!A3,""),"")</f>
        <v>Safety Population</v>
      </c>
      <c r="C3" s="4" t="str" cm="1">
        <f t="array" ref="C3">_xlfn._xlws.FILTER(AnalysisMethods!$A$2:$A$9,AnalysisMethods!$E$2:$E$9=AnalysisResults!E3,"")</f>
        <v>M_GRP_CNT</v>
      </c>
      <c r="D3" s="4" t="str" cm="1">
        <f t="array" ref="D3">_xlfn.UNIQUE(_xlfn._xlws.FILTER(AnalysisMethods!$C$2:$C$27,AnalysisMethods!$A$2:$A$27=AnalysisResults!C3,""))</f>
        <v>Grouped count for categorical variable</v>
      </c>
      <c r="E3" t="s">
        <v>269</v>
      </c>
      <c r="F3" s="4" t="str" cm="1">
        <f t="array" ref="F3">_xlfn._xlws.FILTER(AnalysisMethods!$H$2:$H$27,AnalysisMethods!$E$2:$E$27=AnalysisResults!E3,"")</f>
        <v>n</v>
      </c>
      <c r="G3" s="4" t="str" cm="1">
        <f t="array" ref="G3">_xlfn._xlws.FILTER(AnalysisMethods!$I$2:$I$27,AnalysisMethods!$E$2:$E$27=AnalysisResults!E3,"")</f>
        <v>N = XXX</v>
      </c>
      <c r="H3" t="s">
        <v>232</v>
      </c>
      <c r="I3" t="s">
        <v>234</v>
      </c>
      <c r="J3" s="4" t="str" cm="1">
        <f t="array" ref="J3">_xlfn._xlws.FILTER(AnalysisGroupings!$G$2:$G$18,(AnalysisGroupings!$F$2:$F$18=AnalysisResults!I3)*LEN(I3)&gt;0,"")</f>
        <v>Xanomeline Low Dose</v>
      </c>
      <c r="N3" s="4" t="str" cm="1">
        <f t="array" ref="N3">_xlfn._xlws.FILTER(AnalysisGroupings!$G$2:$G$18,(AnalysisGroupings!$F$2:$F$18=AnalysisResults!M3)*LEN(M3)&gt;0,"")</f>
        <v/>
      </c>
      <c r="R3" s="4" t="str" cm="1">
        <f t="array" ref="R3">_xlfn._xlws.FILTER(AnalysisGroupings!$G$2:$G$18,(AnalysisGroupings!$F$2:$F$18=AnalysisResults!Q3)*LEN(Q3)&gt;0,"")</f>
        <v/>
      </c>
      <c r="T3">
        <v>84</v>
      </c>
      <c r="U3" s="11" t="s">
        <v>297</v>
      </c>
      <c r="V3" s="6"/>
    </row>
    <row r="4" spans="1:22" x14ac:dyDescent="0.45">
      <c r="A4" t="s">
        <v>248</v>
      </c>
      <c r="B4" s="4" t="str" cm="1">
        <f t="array" ref="B4">_xlfn._xlws.FILTER(AnalysisSets!B:B,AnalysisSets!A:A=_xlfn._xlws.FILTER(Analyses!G:G,Analyses!A:A=AnalysisResults!A4,""),"")</f>
        <v>Safety Population</v>
      </c>
      <c r="C4" s="4" t="str" cm="1">
        <f t="array" ref="C4">_xlfn._xlws.FILTER(AnalysisMethods!$A$2:$A$9,AnalysisMethods!$E$2:$E$9=AnalysisResults!E4,"")</f>
        <v>M_GRP_CNT</v>
      </c>
      <c r="D4" s="4" t="str" cm="1">
        <f t="array" ref="D4">_xlfn.UNIQUE(_xlfn._xlws.FILTER(AnalysisMethods!$C$2:$C$27,AnalysisMethods!$A$2:$A$27=AnalysisResults!C4,""))</f>
        <v>Grouped count for categorical variable</v>
      </c>
      <c r="E4" t="s">
        <v>269</v>
      </c>
      <c r="F4" s="4" t="str" cm="1">
        <f t="array" ref="F4">_xlfn._xlws.FILTER(AnalysisMethods!$H$2:$H$27,AnalysisMethods!$E$2:$E$27=AnalysisResults!E4,"")</f>
        <v>n</v>
      </c>
      <c r="G4" s="4" t="str" cm="1">
        <f t="array" ref="G4">_xlfn._xlws.FILTER(AnalysisMethods!$I$2:$I$27,AnalysisMethods!$E$2:$E$27=AnalysisResults!E4,"")</f>
        <v>N = XXX</v>
      </c>
      <c r="H4" t="s">
        <v>232</v>
      </c>
      <c r="I4" t="s">
        <v>235</v>
      </c>
      <c r="J4" s="4" t="str" cm="1">
        <f t="array" ref="J4">_xlfn._xlws.FILTER(AnalysisGroupings!$G$2:$G$18,(AnalysisGroupings!$F$2:$F$18=AnalysisResults!I4)*LEN(I4)&gt;0,"")</f>
        <v>Xanomeline High Dose</v>
      </c>
      <c r="N4" s="4" t="str" cm="1">
        <f t="array" ref="N4">_xlfn._xlws.FILTER(AnalysisGroupings!$G$2:$G$18,(AnalysisGroupings!$F$2:$F$18=AnalysisResults!M4)*LEN(M4)&gt;0,"")</f>
        <v/>
      </c>
      <c r="R4" s="4" t="str" cm="1">
        <f t="array" ref="R4">_xlfn._xlws.FILTER(AnalysisGroupings!$G$2:$G$18,(AnalysisGroupings!$F$2:$F$18=AnalysisResults!Q4)*LEN(Q4)&gt;0,"")</f>
        <v/>
      </c>
      <c r="T4">
        <v>84</v>
      </c>
      <c r="U4" s="11" t="s">
        <v>297</v>
      </c>
      <c r="V4" s="6"/>
    </row>
    <row r="5" spans="1:22" x14ac:dyDescent="0.45">
      <c r="A5" t="s">
        <v>251</v>
      </c>
      <c r="B5" s="4" t="str" cm="1">
        <f t="array" ref="B5">_xlfn._xlws.FILTER(AnalysisSets!B:B,AnalysisSets!A:A=_xlfn._xlws.FILTER(Analyses!G:G,Analyses!A:A=AnalysisResults!A5,""),"")</f>
        <v>Safety Population</v>
      </c>
      <c r="C5" s="4" t="str" cm="1">
        <f t="array" ref="C5">_xlfn._xlws.FILTER(AnalysisMethods!$A$2:$A$9,AnalysisMethods!$E$2:$E$9=AnalysisResults!E5,"")</f>
        <v>M_GRP_SUM_CATEG</v>
      </c>
      <c r="D5" s="4" t="str" cm="1">
        <f t="array" ref="D5">_xlfn.UNIQUE(_xlfn._xlws.FILTER(AnalysisMethods!$C$2:$C$27,AnalysisMethods!$A$2:$A$27=AnalysisResults!C5,""))</f>
        <v>Grouped summary of categorical variable</v>
      </c>
      <c r="E5" t="s">
        <v>270</v>
      </c>
      <c r="F5" s="4" t="str" cm="1">
        <f t="array" ref="F5">_xlfn._xlws.FILTER(AnalysisMethods!$H$2:$H$27,AnalysisMethods!$E$2:$E$27=AnalysisResults!E5,"")</f>
        <v>n</v>
      </c>
      <c r="G5" s="4" t="str" cm="1">
        <f t="array" ref="G5">_xlfn._xlws.FILTER(AnalysisMethods!$I$2:$I$27,AnalysisMethods!$E$2:$E$27=AnalysisResults!E5,"")</f>
        <v>n</v>
      </c>
      <c r="H5" t="s">
        <v>232</v>
      </c>
      <c r="I5" t="s">
        <v>233</v>
      </c>
      <c r="J5" s="4" t="str" cm="1">
        <f t="array" ref="J5">_xlfn._xlws.FILTER(AnalysisGroupings!$G$2:$G$18,(AnalysisGroupings!$F$2:$F$18=AnalysisResults!I5)*LEN(I5)&gt;0,"")</f>
        <v>Placebo</v>
      </c>
      <c r="L5" t="s">
        <v>236</v>
      </c>
      <c r="M5" t="s">
        <v>237</v>
      </c>
      <c r="N5" s="4" t="str" cm="1">
        <f t="array" ref="N5">_xlfn._xlws.FILTER(AnalysisGroupings!$G$2:$G$18,(AnalysisGroupings!$F$2:$F$18=AnalysisResults!M5)*LEN(M5)&gt;0,"")</f>
        <v>Male</v>
      </c>
      <c r="R5" s="4" t="str" cm="1">
        <f t="array" ref="R5">_xlfn._xlws.FILTER(AnalysisGroupings!$G$2:$G$18,(AnalysisGroupings!$F$2:$F$18=AnalysisResults!Q5)*LEN(Q5)&gt;0,"")</f>
        <v/>
      </c>
      <c r="T5">
        <v>33</v>
      </c>
      <c r="U5" s="11">
        <v>33</v>
      </c>
      <c r="V5" s="6"/>
    </row>
    <row r="6" spans="1:22" x14ac:dyDescent="0.45">
      <c r="A6" t="s">
        <v>251</v>
      </c>
      <c r="B6" s="4" t="str" cm="1">
        <f t="array" ref="B6">_xlfn._xlws.FILTER(AnalysisSets!B:B,AnalysisSets!A:A=_xlfn._xlws.FILTER(Analyses!G:G,Analyses!A:A=AnalysisResults!A6,""),"")</f>
        <v>Safety Population</v>
      </c>
      <c r="C6" s="4" t="str" cm="1">
        <f t="array" ref="C6">_xlfn._xlws.FILTER(AnalysisMethods!$A$2:$A$9,AnalysisMethods!$E$2:$E$9=AnalysisResults!E6,"")</f>
        <v>M_GRP_SUM_CATEG</v>
      </c>
      <c r="D6" s="4" t="str" cm="1">
        <f t="array" ref="D6">_xlfn.UNIQUE(_xlfn._xlws.FILTER(AnalysisMethods!$C$2:$C$27,AnalysisMethods!$A$2:$A$27=AnalysisResults!C6,""))</f>
        <v>Grouped summary of categorical variable</v>
      </c>
      <c r="E6" t="s">
        <v>273</v>
      </c>
      <c r="F6" s="4" t="str" cm="1">
        <f t="array" ref="F6">_xlfn._xlws.FILTER(AnalysisMethods!$H$2:$H$27,AnalysisMethods!$E$2:$E$27=AnalysisResults!E6,"")</f>
        <v>%</v>
      </c>
      <c r="G6" s="4" t="str" cm="1">
        <f t="array" ref="G6">_xlfn._xlws.FILTER(AnalysisMethods!$I$2:$I$27,AnalysisMethods!$E$2:$E$27=AnalysisResults!E6,"")</f>
        <v>(%)</v>
      </c>
      <c r="H6" t="s">
        <v>232</v>
      </c>
      <c r="I6" t="s">
        <v>233</v>
      </c>
      <c r="J6" s="4" t="str" cm="1">
        <f t="array" ref="J6">_xlfn._xlws.FILTER(AnalysisGroupings!$G$2:$G$18,(AnalysisGroupings!$F$2:$F$18=AnalysisResults!I6)*LEN(I6)&gt;0,"")</f>
        <v>Placebo</v>
      </c>
      <c r="L6" t="s">
        <v>236</v>
      </c>
      <c r="M6" t="s">
        <v>237</v>
      </c>
      <c r="N6" s="4" t="str" cm="1">
        <f t="array" ref="N6">_xlfn._xlws.FILTER(AnalysisGroupings!$G$2:$G$18,(AnalysisGroupings!$F$2:$F$18=AnalysisResults!M6)*LEN(M6)&gt;0,"")</f>
        <v>Male</v>
      </c>
      <c r="R6" s="4" t="str" cm="1">
        <f t="array" ref="R6">_xlfn._xlws.FILTER(AnalysisGroupings!$G$2:$G$18,(AnalysisGroupings!$F$2:$F$18=AnalysisResults!Q6)*LEN(Q6)&gt;0,"")</f>
        <v/>
      </c>
      <c r="T6">
        <v>38.372100000000003</v>
      </c>
      <c r="U6" s="11" t="s">
        <v>298</v>
      </c>
      <c r="V6" s="6"/>
    </row>
    <row r="7" spans="1:22" x14ac:dyDescent="0.45">
      <c r="A7" t="s">
        <v>251</v>
      </c>
      <c r="B7" s="4" t="str" cm="1">
        <f t="array" ref="B7">_xlfn._xlws.FILTER(AnalysisSets!B:B,AnalysisSets!A:A=_xlfn._xlws.FILTER(Analyses!G:G,Analyses!A:A=AnalysisResults!A7,""),"")</f>
        <v>Safety Population</v>
      </c>
      <c r="C7" s="4" t="str" cm="1">
        <f t="array" ref="C7">_xlfn._xlws.FILTER(AnalysisMethods!$A$2:$A$9,AnalysisMethods!$E$2:$E$9=AnalysisResults!E7,"")</f>
        <v>M_GRP_SUM_CATEG</v>
      </c>
      <c r="D7" s="4" t="str" cm="1">
        <f t="array" ref="D7">_xlfn.UNIQUE(_xlfn._xlws.FILTER(AnalysisMethods!$C$2:$C$27,AnalysisMethods!$A$2:$A$27=AnalysisResults!C7,""))</f>
        <v>Grouped summary of categorical variable</v>
      </c>
      <c r="E7" t="s">
        <v>270</v>
      </c>
      <c r="F7" s="4" t="str" cm="1">
        <f t="array" ref="F7">_xlfn._xlws.FILTER(AnalysisMethods!$H$2:$H$27,AnalysisMethods!$E$2:$E$27=AnalysisResults!E7,"")</f>
        <v>n</v>
      </c>
      <c r="G7" s="4" t="str" cm="1">
        <f t="array" ref="G7">_xlfn._xlws.FILTER(AnalysisMethods!$I$2:$I$27,AnalysisMethods!$E$2:$E$27=AnalysisResults!E7,"")</f>
        <v>n</v>
      </c>
      <c r="H7" t="s">
        <v>232</v>
      </c>
      <c r="I7" t="s">
        <v>233</v>
      </c>
      <c r="J7" s="4" t="str" cm="1">
        <f t="array" ref="J7">_xlfn._xlws.FILTER(AnalysisGroupings!$G$2:$G$18,(AnalysisGroupings!$F$2:$F$18=AnalysisResults!I7)*LEN(I7)&gt;0,"")</f>
        <v>Placebo</v>
      </c>
      <c r="L7" t="s">
        <v>236</v>
      </c>
      <c r="M7" t="s">
        <v>238</v>
      </c>
      <c r="N7" s="4" t="str" cm="1">
        <f t="array" ref="N7">_xlfn._xlws.FILTER(AnalysisGroupings!$G$2:$G$18,(AnalysisGroupings!$F$2:$F$18=AnalysisResults!M7)*LEN(M7)&gt;0,"")</f>
        <v>Female</v>
      </c>
      <c r="R7" s="4" t="str" cm="1">
        <f t="array" ref="R7">_xlfn._xlws.FILTER(AnalysisGroupings!$G$2:$G$18,(AnalysisGroupings!$F$2:$F$18=AnalysisResults!Q7)*LEN(Q7)&gt;0,"")</f>
        <v/>
      </c>
      <c r="T7">
        <v>53</v>
      </c>
      <c r="U7" s="11">
        <v>53</v>
      </c>
      <c r="V7" s="6"/>
    </row>
    <row r="8" spans="1:22" x14ac:dyDescent="0.45">
      <c r="A8" t="s">
        <v>251</v>
      </c>
      <c r="B8" s="4" t="str" cm="1">
        <f t="array" ref="B8">_xlfn._xlws.FILTER(AnalysisSets!B:B,AnalysisSets!A:A=_xlfn._xlws.FILTER(Analyses!G:G,Analyses!A:A=AnalysisResults!A8,""),"")</f>
        <v>Safety Population</v>
      </c>
      <c r="C8" s="4" t="str" cm="1">
        <f t="array" ref="C8">_xlfn._xlws.FILTER(AnalysisMethods!$A$2:$A$9,AnalysisMethods!$E$2:$E$9=AnalysisResults!E8,"")</f>
        <v>M_GRP_SUM_CATEG</v>
      </c>
      <c r="D8" s="4" t="str" cm="1">
        <f t="array" ref="D8">_xlfn.UNIQUE(_xlfn._xlws.FILTER(AnalysisMethods!$C$2:$C$27,AnalysisMethods!$A$2:$A$27=AnalysisResults!C8,""))</f>
        <v>Grouped summary of categorical variable</v>
      </c>
      <c r="E8" t="s">
        <v>273</v>
      </c>
      <c r="F8" s="4" t="str" cm="1">
        <f t="array" ref="F8">_xlfn._xlws.FILTER(AnalysisMethods!$H$2:$H$27,AnalysisMethods!$E$2:$E$27=AnalysisResults!E8,"")</f>
        <v>%</v>
      </c>
      <c r="G8" s="4" t="str" cm="1">
        <f t="array" ref="G8">_xlfn._xlws.FILTER(AnalysisMethods!$I$2:$I$27,AnalysisMethods!$E$2:$E$27=AnalysisResults!E8,"")</f>
        <v>(%)</v>
      </c>
      <c r="H8" t="s">
        <v>232</v>
      </c>
      <c r="I8" t="s">
        <v>233</v>
      </c>
      <c r="J8" s="4" t="str" cm="1">
        <f t="array" ref="J8">_xlfn._xlws.FILTER(AnalysisGroupings!$G$2:$G$18,(AnalysisGroupings!$F$2:$F$18=AnalysisResults!I8)*LEN(I8)&gt;0,"")</f>
        <v>Placebo</v>
      </c>
      <c r="L8" t="s">
        <v>236</v>
      </c>
      <c r="M8" t="s">
        <v>238</v>
      </c>
      <c r="N8" s="4" t="str" cm="1">
        <f t="array" ref="N8">_xlfn._xlws.FILTER(AnalysisGroupings!$G$2:$G$18,(AnalysisGroupings!$F$2:$F$18=AnalysisResults!M8)*LEN(M8)&gt;0,"")</f>
        <v>Female</v>
      </c>
      <c r="R8" s="4" t="str" cm="1">
        <f t="array" ref="R8">_xlfn._xlws.FILTER(AnalysisGroupings!$G$2:$G$18,(AnalysisGroupings!$F$2:$F$18=AnalysisResults!Q8)*LEN(Q8)&gt;0,"")</f>
        <v/>
      </c>
      <c r="T8">
        <v>61.627899999999997</v>
      </c>
      <c r="U8" s="11" t="s">
        <v>299</v>
      </c>
      <c r="V8" s="6"/>
    </row>
    <row r="9" spans="1:22" x14ac:dyDescent="0.45">
      <c r="A9" t="s">
        <v>251</v>
      </c>
      <c r="B9" s="4" t="str" cm="1">
        <f t="array" ref="B9">_xlfn._xlws.FILTER(AnalysisSets!B:B,AnalysisSets!A:A=_xlfn._xlws.FILTER(Analyses!G:G,Analyses!A:A=AnalysisResults!A9,""),"")</f>
        <v>Safety Population</v>
      </c>
      <c r="C9" s="4" t="str" cm="1">
        <f t="array" ref="C9">_xlfn._xlws.FILTER(AnalysisMethods!$A$2:$A$9,AnalysisMethods!$E$2:$E$9=AnalysisResults!E9,"")</f>
        <v>M_GRP_SUM_CATEG</v>
      </c>
      <c r="D9" s="4" t="str" cm="1">
        <f t="array" ref="D9">_xlfn.UNIQUE(_xlfn._xlws.FILTER(AnalysisMethods!$C$2:$C$27,AnalysisMethods!$A$2:$A$27=AnalysisResults!C9,""))</f>
        <v>Grouped summary of categorical variable</v>
      </c>
      <c r="E9" t="s">
        <v>270</v>
      </c>
      <c r="F9" s="4" t="str" cm="1">
        <f t="array" ref="F9">_xlfn._xlws.FILTER(AnalysisMethods!$H$2:$H$27,AnalysisMethods!$E$2:$E$27=AnalysisResults!E9,"")</f>
        <v>n</v>
      </c>
      <c r="G9" s="4" t="str" cm="1">
        <f t="array" ref="G9">_xlfn._xlws.FILTER(AnalysisMethods!$I$2:$I$27,AnalysisMethods!$E$2:$E$27=AnalysisResults!E9,"")</f>
        <v>n</v>
      </c>
      <c r="H9" t="s">
        <v>232</v>
      </c>
      <c r="I9" t="s">
        <v>234</v>
      </c>
      <c r="J9" s="4" t="str" cm="1">
        <f t="array" ref="J9">_xlfn._xlws.FILTER(AnalysisGroupings!$G$2:$G$18,(AnalysisGroupings!$F$2:$F$18=AnalysisResults!I9)*LEN(I9)&gt;0,"")</f>
        <v>Xanomeline Low Dose</v>
      </c>
      <c r="L9" t="s">
        <v>236</v>
      </c>
      <c r="M9" t="s">
        <v>237</v>
      </c>
      <c r="N9" s="4" t="str" cm="1">
        <f t="array" ref="N9">_xlfn._xlws.FILTER(AnalysisGroupings!$G$2:$G$18,(AnalysisGroupings!$F$2:$F$18=AnalysisResults!M9)*LEN(M9)&gt;0,"")</f>
        <v>Male</v>
      </c>
      <c r="R9" s="4" t="str" cm="1">
        <f t="array" ref="R9">_xlfn._xlws.FILTER(AnalysisGroupings!$G$2:$G$18,(AnalysisGroupings!$F$2:$F$18=AnalysisResults!Q9)*LEN(Q9)&gt;0,"")</f>
        <v/>
      </c>
      <c r="T9">
        <v>34</v>
      </c>
      <c r="U9" s="11">
        <v>34</v>
      </c>
      <c r="V9" s="6"/>
    </row>
    <row r="10" spans="1:22" x14ac:dyDescent="0.45">
      <c r="A10" t="s">
        <v>251</v>
      </c>
      <c r="B10" s="4" t="str" cm="1">
        <f t="array" ref="B10">_xlfn._xlws.FILTER(AnalysisSets!B:B,AnalysisSets!A:A=_xlfn._xlws.FILTER(Analyses!G:G,Analyses!A:A=AnalysisResults!A10,""),"")</f>
        <v>Safety Population</v>
      </c>
      <c r="C10" s="4" t="str" cm="1">
        <f t="array" ref="C10">_xlfn._xlws.FILTER(AnalysisMethods!$A$2:$A$9,AnalysisMethods!$E$2:$E$9=AnalysisResults!E10,"")</f>
        <v>M_GRP_SUM_CATEG</v>
      </c>
      <c r="D10" s="4" t="str" cm="1">
        <f t="array" ref="D10">_xlfn.UNIQUE(_xlfn._xlws.FILTER(AnalysisMethods!$C$2:$C$27,AnalysisMethods!$A$2:$A$27=AnalysisResults!C10,""))</f>
        <v>Grouped summary of categorical variable</v>
      </c>
      <c r="E10" t="s">
        <v>273</v>
      </c>
      <c r="F10" s="4" t="str" cm="1">
        <f t="array" ref="F10">_xlfn._xlws.FILTER(AnalysisMethods!$H$2:$H$27,AnalysisMethods!$E$2:$E$27=AnalysisResults!E10,"")</f>
        <v>%</v>
      </c>
      <c r="G10" s="4" t="str" cm="1">
        <f t="array" ref="G10">_xlfn._xlws.FILTER(AnalysisMethods!$I$2:$I$27,AnalysisMethods!$E$2:$E$27=AnalysisResults!E10,"")</f>
        <v>(%)</v>
      </c>
      <c r="H10" t="s">
        <v>232</v>
      </c>
      <c r="I10" t="s">
        <v>234</v>
      </c>
      <c r="J10" s="4" t="str" cm="1">
        <f t="array" ref="J10">_xlfn._xlws.FILTER(AnalysisGroupings!$G$2:$G$18,(AnalysisGroupings!$F$2:$F$18=AnalysisResults!I10)*LEN(I10)&gt;0,"")</f>
        <v>Xanomeline Low Dose</v>
      </c>
      <c r="L10" t="s">
        <v>236</v>
      </c>
      <c r="M10" t="s">
        <v>237</v>
      </c>
      <c r="N10" s="4" t="str" cm="1">
        <f t="array" ref="N10">_xlfn._xlws.FILTER(AnalysisGroupings!$G$2:$G$18,(AnalysisGroupings!$F$2:$F$18=AnalysisResults!M10)*LEN(M10)&gt;0,"")</f>
        <v>Male</v>
      </c>
      <c r="R10" s="4" t="str" cm="1">
        <f t="array" ref="R10">_xlfn._xlws.FILTER(AnalysisGroupings!$G$2:$G$18,(AnalysisGroupings!$F$2:$F$18=AnalysisResults!Q10)*LEN(Q10)&gt;0,"")</f>
        <v/>
      </c>
      <c r="T10">
        <v>40.476199999999999</v>
      </c>
      <c r="U10" s="11" t="s">
        <v>300</v>
      </c>
      <c r="V10" s="6"/>
    </row>
    <row r="11" spans="1:22" x14ac:dyDescent="0.45">
      <c r="A11" t="s">
        <v>251</v>
      </c>
      <c r="B11" s="4" t="str" cm="1">
        <f t="array" ref="B11">_xlfn._xlws.FILTER(AnalysisSets!B:B,AnalysisSets!A:A=_xlfn._xlws.FILTER(Analyses!G:G,Analyses!A:A=AnalysisResults!A11,""),"")</f>
        <v>Safety Population</v>
      </c>
      <c r="C11" s="4" t="str" cm="1">
        <f t="array" ref="C11">_xlfn._xlws.FILTER(AnalysisMethods!$A$2:$A$9,AnalysisMethods!$E$2:$E$9=AnalysisResults!E11,"")</f>
        <v>M_GRP_SUM_CATEG</v>
      </c>
      <c r="D11" s="4" t="str" cm="1">
        <f t="array" ref="D11">_xlfn.UNIQUE(_xlfn._xlws.FILTER(AnalysisMethods!$C$2:$C$27,AnalysisMethods!$A$2:$A$27=AnalysisResults!C11,""))</f>
        <v>Grouped summary of categorical variable</v>
      </c>
      <c r="E11" t="s">
        <v>270</v>
      </c>
      <c r="F11" s="4" t="str" cm="1">
        <f t="array" ref="F11">_xlfn._xlws.FILTER(AnalysisMethods!$H$2:$H$27,AnalysisMethods!$E$2:$E$27=AnalysisResults!E11,"")</f>
        <v>n</v>
      </c>
      <c r="G11" s="4" t="str" cm="1">
        <f t="array" ref="G11">_xlfn._xlws.FILTER(AnalysisMethods!$I$2:$I$27,AnalysisMethods!$E$2:$E$27=AnalysisResults!E11,"")</f>
        <v>n</v>
      </c>
      <c r="H11" t="s">
        <v>232</v>
      </c>
      <c r="I11" t="s">
        <v>234</v>
      </c>
      <c r="J11" s="4" t="str" cm="1">
        <f t="array" ref="J11">_xlfn._xlws.FILTER(AnalysisGroupings!$G$2:$G$18,(AnalysisGroupings!$F$2:$F$18=AnalysisResults!I11)*LEN(I11)&gt;0,"")</f>
        <v>Xanomeline Low Dose</v>
      </c>
      <c r="L11" t="s">
        <v>236</v>
      </c>
      <c r="M11" t="s">
        <v>238</v>
      </c>
      <c r="N11" s="4" t="str" cm="1">
        <f t="array" ref="N11">_xlfn._xlws.FILTER(AnalysisGroupings!$G$2:$G$18,(AnalysisGroupings!$F$2:$F$18=AnalysisResults!M11)*LEN(M11)&gt;0,"")</f>
        <v>Female</v>
      </c>
      <c r="R11" s="4" t="str" cm="1">
        <f t="array" ref="R11">_xlfn._xlws.FILTER(AnalysisGroupings!$G$2:$G$18,(AnalysisGroupings!$F$2:$F$18=AnalysisResults!Q11)*LEN(Q11)&gt;0,"")</f>
        <v/>
      </c>
      <c r="T11">
        <v>50</v>
      </c>
      <c r="U11" s="11">
        <v>50</v>
      </c>
      <c r="V11" s="6"/>
    </row>
    <row r="12" spans="1:22" x14ac:dyDescent="0.45">
      <c r="A12" t="s">
        <v>251</v>
      </c>
      <c r="B12" s="4" t="str" cm="1">
        <f t="array" ref="B12">_xlfn._xlws.FILTER(AnalysisSets!B:B,AnalysisSets!A:A=_xlfn._xlws.FILTER(Analyses!G:G,Analyses!A:A=AnalysisResults!A12,""),"")</f>
        <v>Safety Population</v>
      </c>
      <c r="C12" s="4" t="str" cm="1">
        <f t="array" ref="C12">_xlfn._xlws.FILTER(AnalysisMethods!$A$2:$A$9,AnalysisMethods!$E$2:$E$9=AnalysisResults!E12,"")</f>
        <v>M_GRP_SUM_CATEG</v>
      </c>
      <c r="D12" s="4" t="str" cm="1">
        <f t="array" ref="D12">_xlfn.UNIQUE(_xlfn._xlws.FILTER(AnalysisMethods!$C$2:$C$27,AnalysisMethods!$A$2:$A$27=AnalysisResults!C12,""))</f>
        <v>Grouped summary of categorical variable</v>
      </c>
      <c r="E12" t="s">
        <v>273</v>
      </c>
      <c r="F12" s="4" t="str" cm="1">
        <f t="array" ref="F12">_xlfn._xlws.FILTER(AnalysisMethods!$H$2:$H$27,AnalysisMethods!$E$2:$E$27=AnalysisResults!E12,"")</f>
        <v>%</v>
      </c>
      <c r="G12" s="4" t="str" cm="1">
        <f t="array" ref="G12">_xlfn._xlws.FILTER(AnalysisMethods!$I$2:$I$27,AnalysisMethods!$E$2:$E$27=AnalysisResults!E12,"")</f>
        <v>(%)</v>
      </c>
      <c r="H12" t="s">
        <v>232</v>
      </c>
      <c r="I12" t="s">
        <v>234</v>
      </c>
      <c r="J12" s="4" t="str" cm="1">
        <f t="array" ref="J12">_xlfn._xlws.FILTER(AnalysisGroupings!$G$2:$G$18,(AnalysisGroupings!$F$2:$F$18=AnalysisResults!I12)*LEN(I12)&gt;0,"")</f>
        <v>Xanomeline Low Dose</v>
      </c>
      <c r="L12" t="s">
        <v>236</v>
      </c>
      <c r="M12" t="s">
        <v>238</v>
      </c>
      <c r="N12" s="4" t="str" cm="1">
        <f t="array" ref="N12">_xlfn._xlws.FILTER(AnalysisGroupings!$G$2:$G$18,(AnalysisGroupings!$F$2:$F$18=AnalysisResults!M12)*LEN(M12)&gt;0,"")</f>
        <v>Female</v>
      </c>
      <c r="R12" s="4" t="str" cm="1">
        <f t="array" ref="R12">_xlfn._xlws.FILTER(AnalysisGroupings!$G$2:$G$18,(AnalysisGroupings!$F$2:$F$18=AnalysisResults!Q12)*LEN(Q12)&gt;0,"")</f>
        <v/>
      </c>
      <c r="T12">
        <v>59.523800000000001</v>
      </c>
      <c r="U12" s="11" t="s">
        <v>301</v>
      </c>
      <c r="V12" s="6"/>
    </row>
    <row r="13" spans="1:22" x14ac:dyDescent="0.45">
      <c r="A13" t="s">
        <v>251</v>
      </c>
      <c r="B13" s="4" t="str" cm="1">
        <f t="array" ref="B13">_xlfn._xlws.FILTER(AnalysisSets!B:B,AnalysisSets!A:A=_xlfn._xlws.FILTER(Analyses!G:G,Analyses!A:A=AnalysisResults!A13,""),"")</f>
        <v>Safety Population</v>
      </c>
      <c r="C13" s="4" t="str" cm="1">
        <f t="array" ref="C13">_xlfn._xlws.FILTER(AnalysisMethods!$A$2:$A$9,AnalysisMethods!$E$2:$E$9=AnalysisResults!E13,"")</f>
        <v>M_GRP_SUM_CATEG</v>
      </c>
      <c r="D13" s="4" t="str" cm="1">
        <f t="array" ref="D13">_xlfn.UNIQUE(_xlfn._xlws.FILTER(AnalysisMethods!$C$2:$C$27,AnalysisMethods!$A$2:$A$27=AnalysisResults!C13,""))</f>
        <v>Grouped summary of categorical variable</v>
      </c>
      <c r="E13" t="s">
        <v>270</v>
      </c>
      <c r="F13" s="4" t="str" cm="1">
        <f t="array" ref="F13">_xlfn._xlws.FILTER(AnalysisMethods!$H$2:$H$27,AnalysisMethods!$E$2:$E$27=AnalysisResults!E13,"")</f>
        <v>n</v>
      </c>
      <c r="G13" s="4" t="str" cm="1">
        <f t="array" ref="G13">_xlfn._xlws.FILTER(AnalysisMethods!$I$2:$I$27,AnalysisMethods!$E$2:$E$27=AnalysisResults!E13,"")</f>
        <v>n</v>
      </c>
      <c r="H13" t="s">
        <v>232</v>
      </c>
      <c r="I13" t="s">
        <v>235</v>
      </c>
      <c r="J13" s="4" t="str" cm="1">
        <f t="array" ref="J13">_xlfn._xlws.FILTER(AnalysisGroupings!$G$2:$G$18,(AnalysisGroupings!$F$2:$F$18=AnalysisResults!I13)*LEN(I13)&gt;0,"")</f>
        <v>Xanomeline High Dose</v>
      </c>
      <c r="L13" t="s">
        <v>236</v>
      </c>
      <c r="M13" t="s">
        <v>237</v>
      </c>
      <c r="N13" s="4" t="str" cm="1">
        <f t="array" ref="N13">_xlfn._xlws.FILTER(AnalysisGroupings!$G$2:$G$18,(AnalysisGroupings!$F$2:$F$18=AnalysisResults!M13)*LEN(M13)&gt;0,"")</f>
        <v>Male</v>
      </c>
      <c r="R13" s="4" t="str" cm="1">
        <f t="array" ref="R13">_xlfn._xlws.FILTER(AnalysisGroupings!$G$2:$G$18,(AnalysisGroupings!$F$2:$F$18=AnalysisResults!Q13)*LEN(Q13)&gt;0,"")</f>
        <v/>
      </c>
      <c r="T13">
        <v>44</v>
      </c>
      <c r="U13" s="11">
        <v>44</v>
      </c>
      <c r="V13" s="6"/>
    </row>
    <row r="14" spans="1:22" x14ac:dyDescent="0.45">
      <c r="A14" t="s">
        <v>251</v>
      </c>
      <c r="B14" s="4" t="str" cm="1">
        <f t="array" ref="B14">_xlfn._xlws.FILTER(AnalysisSets!B:B,AnalysisSets!A:A=_xlfn._xlws.FILTER(Analyses!G:G,Analyses!A:A=AnalysisResults!A14,""),"")</f>
        <v>Safety Population</v>
      </c>
      <c r="C14" s="4" t="str" cm="1">
        <f t="array" ref="C14">_xlfn._xlws.FILTER(AnalysisMethods!$A$2:$A$9,AnalysisMethods!$E$2:$E$9=AnalysisResults!E14,"")</f>
        <v>M_GRP_SUM_CATEG</v>
      </c>
      <c r="D14" s="4" t="str" cm="1">
        <f t="array" ref="D14">_xlfn.UNIQUE(_xlfn._xlws.FILTER(AnalysisMethods!$C$2:$C$27,AnalysisMethods!$A$2:$A$27=AnalysisResults!C14,""))</f>
        <v>Grouped summary of categorical variable</v>
      </c>
      <c r="E14" t="s">
        <v>273</v>
      </c>
      <c r="F14" s="4" t="str" cm="1">
        <f t="array" ref="F14">_xlfn._xlws.FILTER(AnalysisMethods!$H$2:$H$27,AnalysisMethods!$E$2:$E$27=AnalysisResults!E14,"")</f>
        <v>%</v>
      </c>
      <c r="G14" s="4" t="str" cm="1">
        <f t="array" ref="G14">_xlfn._xlws.FILTER(AnalysisMethods!$I$2:$I$27,AnalysisMethods!$E$2:$E$27=AnalysisResults!E14,"")</f>
        <v>(%)</v>
      </c>
      <c r="H14" t="s">
        <v>232</v>
      </c>
      <c r="I14" t="s">
        <v>235</v>
      </c>
      <c r="J14" s="4" t="str" cm="1">
        <f t="array" ref="J14">_xlfn._xlws.FILTER(AnalysisGroupings!$G$2:$G$18,(AnalysisGroupings!$F$2:$F$18=AnalysisResults!I14)*LEN(I14)&gt;0,"")</f>
        <v>Xanomeline High Dose</v>
      </c>
      <c r="L14" t="s">
        <v>236</v>
      </c>
      <c r="M14" t="s">
        <v>237</v>
      </c>
      <c r="N14" s="4" t="str" cm="1">
        <f t="array" ref="N14">_xlfn._xlws.FILTER(AnalysisGroupings!$G$2:$G$18,(AnalysisGroupings!$F$2:$F$18=AnalysisResults!M14)*LEN(M14)&gt;0,"")</f>
        <v>Male</v>
      </c>
      <c r="R14" s="4" t="str" cm="1">
        <f t="array" ref="R14">_xlfn._xlws.FILTER(AnalysisGroupings!$G$2:$G$18,(AnalysisGroupings!$F$2:$F$18=AnalysisResults!Q14)*LEN(Q14)&gt;0,"")</f>
        <v/>
      </c>
      <c r="T14">
        <v>52.381</v>
      </c>
      <c r="U14" s="11" t="s">
        <v>302</v>
      </c>
      <c r="V14" s="6"/>
    </row>
    <row r="15" spans="1:22" x14ac:dyDescent="0.45">
      <c r="A15" t="s">
        <v>251</v>
      </c>
      <c r="B15" s="4" t="str" cm="1">
        <f t="array" ref="B15">_xlfn._xlws.FILTER(AnalysisSets!B:B,AnalysisSets!A:A=_xlfn._xlws.FILTER(Analyses!G:G,Analyses!A:A=AnalysisResults!A15,""),"")</f>
        <v>Safety Population</v>
      </c>
      <c r="C15" s="4" t="str" cm="1">
        <f t="array" ref="C15">_xlfn._xlws.FILTER(AnalysisMethods!$A$2:$A$9,AnalysisMethods!$E$2:$E$9=AnalysisResults!E15,"")</f>
        <v>M_GRP_SUM_CATEG</v>
      </c>
      <c r="D15" s="4" t="str" cm="1">
        <f t="array" ref="D15">_xlfn.UNIQUE(_xlfn._xlws.FILTER(AnalysisMethods!$C$2:$C$27,AnalysisMethods!$A$2:$A$27=AnalysisResults!C15,""))</f>
        <v>Grouped summary of categorical variable</v>
      </c>
      <c r="E15" t="s">
        <v>270</v>
      </c>
      <c r="F15" s="4" t="str" cm="1">
        <f t="array" ref="F15">_xlfn._xlws.FILTER(AnalysisMethods!$H$2:$H$27,AnalysisMethods!$E$2:$E$27=AnalysisResults!E15,"")</f>
        <v>n</v>
      </c>
      <c r="G15" s="4" t="str" cm="1">
        <f t="array" ref="G15">_xlfn._xlws.FILTER(AnalysisMethods!$I$2:$I$27,AnalysisMethods!$E$2:$E$27=AnalysisResults!E15,"")</f>
        <v>n</v>
      </c>
      <c r="H15" t="s">
        <v>232</v>
      </c>
      <c r="I15" t="s">
        <v>235</v>
      </c>
      <c r="J15" s="4" t="str" cm="1">
        <f t="array" ref="J15">_xlfn._xlws.FILTER(AnalysisGroupings!$G$2:$G$18,(AnalysisGroupings!$F$2:$F$18=AnalysisResults!I15)*LEN(I15)&gt;0,"")</f>
        <v>Xanomeline High Dose</v>
      </c>
      <c r="L15" t="s">
        <v>236</v>
      </c>
      <c r="M15" t="s">
        <v>238</v>
      </c>
      <c r="N15" s="4" t="str" cm="1">
        <f t="array" ref="N15">_xlfn._xlws.FILTER(AnalysisGroupings!$G$2:$G$18,(AnalysisGroupings!$F$2:$F$18=AnalysisResults!M15)*LEN(M15)&gt;0,"")</f>
        <v>Female</v>
      </c>
      <c r="R15" s="4" t="str" cm="1">
        <f t="array" ref="R15">_xlfn._xlws.FILTER(AnalysisGroupings!$G$2:$G$18,(AnalysisGroupings!$F$2:$F$18=AnalysisResults!Q15)*LEN(Q15)&gt;0,"")</f>
        <v/>
      </c>
      <c r="T15">
        <v>40</v>
      </c>
      <c r="U15" s="11">
        <v>40</v>
      </c>
      <c r="V15" s="6"/>
    </row>
    <row r="16" spans="1:22" x14ac:dyDescent="0.45">
      <c r="A16" t="s">
        <v>251</v>
      </c>
      <c r="B16" s="4" t="str" cm="1">
        <f t="array" ref="B16">_xlfn._xlws.FILTER(AnalysisSets!B:B,AnalysisSets!A:A=_xlfn._xlws.FILTER(Analyses!G:G,Analyses!A:A=AnalysisResults!A16,""),"")</f>
        <v>Safety Population</v>
      </c>
      <c r="C16" s="4" t="str" cm="1">
        <f t="array" ref="C16">_xlfn._xlws.FILTER(AnalysisMethods!$A$2:$A$9,AnalysisMethods!$E$2:$E$9=AnalysisResults!E16,"")</f>
        <v>M_GRP_SUM_CATEG</v>
      </c>
      <c r="D16" s="4" t="str" cm="1">
        <f t="array" ref="D16">_xlfn.UNIQUE(_xlfn._xlws.FILTER(AnalysisMethods!$C$2:$C$27,AnalysisMethods!$A$2:$A$27=AnalysisResults!C16,""))</f>
        <v>Grouped summary of categorical variable</v>
      </c>
      <c r="E16" t="s">
        <v>273</v>
      </c>
      <c r="F16" s="4" t="str" cm="1">
        <f t="array" ref="F16">_xlfn._xlws.FILTER(AnalysisMethods!$H$2:$H$27,AnalysisMethods!$E$2:$E$27=AnalysisResults!E16,"")</f>
        <v>%</v>
      </c>
      <c r="G16" s="4" t="str" cm="1">
        <f t="array" ref="G16">_xlfn._xlws.FILTER(AnalysisMethods!$I$2:$I$27,AnalysisMethods!$E$2:$E$27=AnalysisResults!E16,"")</f>
        <v>(%)</v>
      </c>
      <c r="H16" t="s">
        <v>232</v>
      </c>
      <c r="I16" t="s">
        <v>235</v>
      </c>
      <c r="J16" s="4" t="str" cm="1">
        <f t="array" ref="J16">_xlfn._xlws.FILTER(AnalysisGroupings!$G$2:$G$18,(AnalysisGroupings!$F$2:$F$18=AnalysisResults!I16)*LEN(I16)&gt;0,"")</f>
        <v>Xanomeline High Dose</v>
      </c>
      <c r="L16" t="s">
        <v>236</v>
      </c>
      <c r="M16" t="s">
        <v>238</v>
      </c>
      <c r="N16" s="4" t="str" cm="1">
        <f t="array" ref="N16">_xlfn._xlws.FILTER(AnalysisGroupings!$G$2:$G$18,(AnalysisGroupings!$F$2:$F$18=AnalysisResults!M16)*LEN(M16)&gt;0,"")</f>
        <v>Female</v>
      </c>
      <c r="R16" s="4" t="str" cm="1">
        <f t="array" ref="R16">_xlfn._xlws.FILTER(AnalysisGroupings!$G$2:$G$18,(AnalysisGroupings!$F$2:$F$18=AnalysisResults!Q16)*LEN(Q16)&gt;0,"")</f>
        <v/>
      </c>
      <c r="T16">
        <v>47.619</v>
      </c>
      <c r="U16" s="11" t="s">
        <v>303</v>
      </c>
      <c r="V16" s="6"/>
    </row>
    <row r="17" spans="1:22" x14ac:dyDescent="0.45">
      <c r="A17" t="s">
        <v>249</v>
      </c>
      <c r="B17" s="4" t="str" cm="1">
        <f t="array" ref="B17">_xlfn._xlws.FILTER(AnalysisSets!B:B,AnalysisSets!A:A=_xlfn._xlws.FILTER(Analyses!G:G,Analyses!A:A=AnalysisResults!A17,""),"")</f>
        <v>Safety Population</v>
      </c>
      <c r="C17" s="4" t="str" cm="1">
        <f t="array" ref="C17">_xlfn._xlws.FILTER(AnalysisMethods!$A$2:$A$9,AnalysisMethods!$E$2:$E$9=AnalysisResults!E17,"")</f>
        <v>M_GRP_SUM_CONTIN</v>
      </c>
      <c r="D17" s="4" t="str" cm="1">
        <f t="array" ref="D17">_xlfn.UNIQUE(_xlfn._xlws.FILTER(AnalysisMethods!$C$2:$C$27,AnalysisMethods!$A$2:$A$27=AnalysisResults!C17,""))</f>
        <v>Grouped summary of continuous variable</v>
      </c>
      <c r="E17" t="s">
        <v>274</v>
      </c>
      <c r="F17" s="4" t="str" cm="1">
        <f t="array" ref="F17">_xlfn._xlws.FILTER(AnalysisMethods!$H$2:$H$27,AnalysisMethods!$E$2:$E$27=AnalysisResults!E17,"")</f>
        <v>Mean</v>
      </c>
      <c r="G17" s="4" t="str" cm="1">
        <f t="array" ref="G17">_xlfn._xlws.FILTER(AnalysisMethods!$I$2:$I$27,AnalysisMethods!$E$2:$E$27=AnalysisResults!E17,"")</f>
        <v>X.X</v>
      </c>
      <c r="H17" t="s">
        <v>232</v>
      </c>
      <c r="I17" t="s">
        <v>233</v>
      </c>
      <c r="J17" s="4" t="str" cm="1">
        <f t="array" ref="J17">_xlfn._xlws.FILTER(AnalysisGroupings!$G$2:$G$18,(AnalysisGroupings!$F$2:$F$18=AnalysisResults!I17)*LEN(I17)&gt;0,"")</f>
        <v>Placebo</v>
      </c>
      <c r="N17" s="4" t="str" cm="1">
        <f t="array" ref="N17">_xlfn._xlws.FILTER(AnalysisGroupings!$G$2:$G$18,(AnalysisGroupings!$F$2:$F$18=AnalysisResults!M17)*LEN(M17)&gt;0,"")</f>
        <v/>
      </c>
      <c r="R17" s="4" t="str" cm="1">
        <f t="array" ref="R17">_xlfn._xlws.FILTER(AnalysisGroupings!$G$2:$G$18,(AnalysisGroupings!$F$2:$F$18=AnalysisResults!Q17)*LEN(Q17)&gt;0,"")</f>
        <v/>
      </c>
      <c r="T17">
        <v>75.209299999999999</v>
      </c>
      <c r="U17" s="11" t="s">
        <v>98</v>
      </c>
      <c r="V17" s="6"/>
    </row>
    <row r="18" spans="1:22" x14ac:dyDescent="0.45">
      <c r="A18" t="s">
        <v>249</v>
      </c>
      <c r="B18" s="4" t="str" cm="1">
        <f t="array" ref="B18">_xlfn._xlws.FILTER(AnalysisSets!B:B,AnalysisSets!A:A=_xlfn._xlws.FILTER(Analyses!G:G,Analyses!A:A=AnalysisResults!A18,""),"")</f>
        <v>Safety Population</v>
      </c>
      <c r="C18" s="4" t="str" cm="1">
        <f t="array" ref="C18">_xlfn._xlws.FILTER(AnalysisMethods!$A$2:$A$9,AnalysisMethods!$E$2:$E$9=AnalysisResults!E18,"")</f>
        <v>M_GRP_SUM_CONTIN</v>
      </c>
      <c r="D18" s="4" t="str" cm="1">
        <f t="array" ref="D18">_xlfn.UNIQUE(_xlfn._xlws.FILTER(AnalysisMethods!$C$2:$C$27,AnalysisMethods!$A$2:$A$27=AnalysisResults!C18,""))</f>
        <v>Grouped summary of continuous variable</v>
      </c>
      <c r="E18" t="s">
        <v>268</v>
      </c>
      <c r="F18" s="4" t="str" cm="1">
        <f t="array" ref="F18">_xlfn._xlws.FILTER(AnalysisMethods!$H$2:$H$27,AnalysisMethods!$E$2:$E$27=AnalysisResults!E18,"")</f>
        <v>SD</v>
      </c>
      <c r="G18" s="4" t="str" cm="1">
        <f t="array" ref="G18">_xlfn._xlws.FILTER(AnalysisMethods!$I$2:$I$27,AnalysisMethods!$E$2:$E$27=AnalysisResults!E18,"")</f>
        <v>(Y.Y)</v>
      </c>
      <c r="H18" t="s">
        <v>232</v>
      </c>
      <c r="I18" t="s">
        <v>233</v>
      </c>
      <c r="J18" s="4" t="str" cm="1">
        <f t="array" ref="J18">_xlfn._xlws.FILTER(AnalysisGroupings!$G$2:$G$18,(AnalysisGroupings!$F$2:$F$18=AnalysisResults!I18)*LEN(I18)&gt;0,"")</f>
        <v>Placebo</v>
      </c>
      <c r="N18" s="4" t="str" cm="1">
        <f t="array" ref="N18">_xlfn._xlws.FILTER(AnalysisGroupings!$G$2:$G$18,(AnalysisGroupings!$F$2:$F$18=AnalysisResults!M18)*LEN(M18)&gt;0,"")</f>
        <v/>
      </c>
      <c r="R18" s="4" t="str" cm="1">
        <f t="array" ref="R18">_xlfn._xlws.FILTER(AnalysisGroupings!$G$2:$G$18,(AnalysisGroupings!$F$2:$F$18=AnalysisResults!Q18)*LEN(Q18)&gt;0,"")</f>
        <v/>
      </c>
      <c r="T18">
        <v>8.5901999999999994</v>
      </c>
      <c r="U18" s="11" t="s">
        <v>304</v>
      </c>
      <c r="V18" s="6"/>
    </row>
    <row r="19" spans="1:22" x14ac:dyDescent="0.45">
      <c r="A19" t="s">
        <v>249</v>
      </c>
      <c r="B19" s="4" t="str" cm="1">
        <f t="array" ref="B19">_xlfn._xlws.FILTER(AnalysisSets!B:B,AnalysisSets!A:A=_xlfn._xlws.FILTER(Analyses!G:G,Analyses!A:A=AnalysisResults!A19,""),"")</f>
        <v>Safety Population</v>
      </c>
      <c r="C19" s="4" t="str" cm="1">
        <f t="array" ref="C19">_xlfn._xlws.FILTER(AnalysisMethods!$A$2:$A$9,AnalysisMethods!$E$2:$E$9=AnalysisResults!E19,"")</f>
        <v>M_GRP_SUM_CONTIN</v>
      </c>
      <c r="D19" s="4" t="str" cm="1">
        <f t="array" ref="D19">_xlfn.UNIQUE(_xlfn._xlws.FILTER(AnalysisMethods!$C$2:$C$27,AnalysisMethods!$A$2:$A$27=AnalysisResults!C19,""))</f>
        <v>Grouped summary of continuous variable</v>
      </c>
      <c r="E19" t="s">
        <v>275</v>
      </c>
      <c r="F19" s="4" t="str" cm="1">
        <f t="array" ref="F19">_xlfn._xlws.FILTER(AnalysisMethods!$H$2:$H$27,AnalysisMethods!$E$2:$E$27=AnalysisResults!E19,"")</f>
        <v>Median</v>
      </c>
      <c r="G19" s="4" t="str" cm="1">
        <f t="array" ref="G19">_xlfn._xlws.FILTER(AnalysisMethods!$I$2:$I$27,AnalysisMethods!$E$2:$E$27=AnalysisResults!E19,"")</f>
        <v>X.X</v>
      </c>
      <c r="H19" t="s">
        <v>232</v>
      </c>
      <c r="I19" t="s">
        <v>233</v>
      </c>
      <c r="J19" s="4" t="str" cm="1">
        <f t="array" ref="J19">_xlfn._xlws.FILTER(AnalysisGroupings!$G$2:$G$18,(AnalysisGroupings!$F$2:$F$18=AnalysisResults!I19)*LEN(I19)&gt;0,"")</f>
        <v>Placebo</v>
      </c>
      <c r="N19" s="4" t="str" cm="1">
        <f t="array" ref="N19">_xlfn._xlws.FILTER(AnalysisGroupings!$G$2:$G$18,(AnalysisGroupings!$F$2:$F$18=AnalysisResults!M19)*LEN(M19)&gt;0,"")</f>
        <v/>
      </c>
      <c r="R19" s="4" t="str" cm="1">
        <f t="array" ref="R19">_xlfn._xlws.FILTER(AnalysisGroupings!$G$2:$G$18,(AnalysisGroupings!$F$2:$F$18=AnalysisResults!Q19)*LEN(Q19)&gt;0,"")</f>
        <v/>
      </c>
      <c r="T19">
        <v>76</v>
      </c>
      <c r="U19" s="11" t="s">
        <v>101</v>
      </c>
      <c r="V19" s="6"/>
    </row>
    <row r="20" spans="1:22" x14ac:dyDescent="0.45">
      <c r="A20" t="s">
        <v>249</v>
      </c>
      <c r="B20" s="4" t="str" cm="1">
        <f t="array" ref="B20">_xlfn._xlws.FILTER(AnalysisSets!B:B,AnalysisSets!A:A=_xlfn._xlws.FILTER(Analyses!G:G,Analyses!A:A=AnalysisResults!A20,""),"")</f>
        <v>Safety Population</v>
      </c>
      <c r="C20" s="4" t="str" cm="1">
        <f t="array" ref="C20">_xlfn._xlws.FILTER(AnalysisMethods!$A$2:$A$9,AnalysisMethods!$E$2:$E$9=AnalysisResults!E20,"")</f>
        <v>M_GRP_SUM_CONTIN</v>
      </c>
      <c r="D20" s="4" t="str" cm="1">
        <f t="array" ref="D20">_xlfn.UNIQUE(_xlfn._xlws.FILTER(AnalysisMethods!$C$2:$C$27,AnalysisMethods!$A$2:$A$27=AnalysisResults!C20,""))</f>
        <v>Grouped summary of continuous variable</v>
      </c>
      <c r="E20" t="s">
        <v>276</v>
      </c>
      <c r="F20" s="4" t="str" cm="1">
        <f t="array" ref="F20">_xlfn._xlws.FILTER(AnalysisMethods!$H$2:$H$27,AnalysisMethods!$E$2:$E$27=AnalysisResults!E20,"")</f>
        <v>min</v>
      </c>
      <c r="G20" s="4" t="str" cm="1">
        <f t="array" ref="G20">_xlfn._xlws.FILTER(AnalysisMethods!$I$2:$I$27,AnalysisMethods!$E$2:$E$27=AnalysisResults!E20,"")</f>
        <v>Y.Y</v>
      </c>
      <c r="H20" t="s">
        <v>232</v>
      </c>
      <c r="I20" t="s">
        <v>233</v>
      </c>
      <c r="J20" s="4" t="str" cm="1">
        <f t="array" ref="J20">_xlfn._xlws.FILTER(AnalysisGroupings!$G$2:$G$18,(AnalysisGroupings!$F$2:$F$18=AnalysisResults!I20)*LEN(I20)&gt;0,"")</f>
        <v>Placebo</v>
      </c>
      <c r="N20" s="4" t="str" cm="1">
        <f t="array" ref="N20">_xlfn._xlws.FILTER(AnalysisGroupings!$G$2:$G$18,(AnalysisGroupings!$F$2:$F$18=AnalysisResults!M20)*LEN(M20)&gt;0,"")</f>
        <v/>
      </c>
      <c r="R20" s="4" t="str" cm="1">
        <f t="array" ref="R20">_xlfn._xlws.FILTER(AnalysisGroupings!$G$2:$G$18,(AnalysisGroupings!$F$2:$F$18=AnalysisResults!Q20)*LEN(Q20)&gt;0,"")</f>
        <v/>
      </c>
      <c r="T20">
        <v>52</v>
      </c>
      <c r="U20" s="11" t="s">
        <v>305</v>
      </c>
      <c r="V20" s="6"/>
    </row>
    <row r="21" spans="1:22" x14ac:dyDescent="0.45">
      <c r="A21" t="s">
        <v>249</v>
      </c>
      <c r="B21" s="4" t="str" cm="1">
        <f t="array" ref="B21">_xlfn._xlws.FILTER(AnalysisSets!B:B,AnalysisSets!A:A=_xlfn._xlws.FILTER(Analyses!G:G,Analyses!A:A=AnalysisResults!A21,""),"")</f>
        <v>Safety Population</v>
      </c>
      <c r="C21" s="4" t="str" cm="1">
        <f t="array" ref="C21">_xlfn._xlws.FILTER(AnalysisMethods!$A$2:$A$9,AnalysisMethods!$E$2:$E$9=AnalysisResults!E21,"")</f>
        <v>M_GRP_SUM_CONTIN</v>
      </c>
      <c r="D21" s="4" t="str" cm="1">
        <f t="array" ref="D21">_xlfn.UNIQUE(_xlfn._xlws.FILTER(AnalysisMethods!$C$2:$C$27,AnalysisMethods!$A$2:$A$27=AnalysisResults!C21,""))</f>
        <v>Grouped summary of continuous variable</v>
      </c>
      <c r="E21" t="s">
        <v>277</v>
      </c>
      <c r="F21" s="4" t="str" cm="1">
        <f t="array" ref="F21">_xlfn._xlws.FILTER(AnalysisMethods!$H$2:$H$27,AnalysisMethods!$E$2:$E$27=AnalysisResults!E21,"")</f>
        <v>max</v>
      </c>
      <c r="G21" s="4" t="str" cm="1">
        <f t="array" ref="G21">_xlfn._xlws.FILTER(AnalysisMethods!$I$2:$I$27,AnalysisMethods!$E$2:$E$27=AnalysisResults!E21,"")</f>
        <v>Z.Z</v>
      </c>
      <c r="H21" t="s">
        <v>232</v>
      </c>
      <c r="I21" t="s">
        <v>233</v>
      </c>
      <c r="J21" s="4" t="str" cm="1">
        <f t="array" ref="J21">_xlfn._xlws.FILTER(AnalysisGroupings!$G$2:$G$18,(AnalysisGroupings!$F$2:$F$18=AnalysisResults!I21)*LEN(I21)&gt;0,"")</f>
        <v>Placebo</v>
      </c>
      <c r="N21" s="4" t="str" cm="1">
        <f t="array" ref="N21">_xlfn._xlws.FILTER(AnalysisGroupings!$G$2:$G$18,(AnalysisGroupings!$F$2:$F$18=AnalysisResults!M21)*LEN(M21)&gt;0,"")</f>
        <v/>
      </c>
      <c r="R21" s="4" t="str" cm="1">
        <f t="array" ref="R21">_xlfn._xlws.FILTER(AnalysisGroupings!$G$2:$G$18,(AnalysisGroupings!$F$2:$F$18=AnalysisResults!Q21)*LEN(Q21)&gt;0,"")</f>
        <v/>
      </c>
      <c r="T21">
        <v>89</v>
      </c>
      <c r="U21" s="11" t="s">
        <v>306</v>
      </c>
      <c r="V21" s="6"/>
    </row>
    <row r="22" spans="1:22" x14ac:dyDescent="0.45">
      <c r="A22" t="s">
        <v>249</v>
      </c>
      <c r="B22" s="4" t="str" cm="1">
        <f t="array" ref="B22">_xlfn._xlws.FILTER(AnalysisSets!B:B,AnalysisSets!A:A=_xlfn._xlws.FILTER(Analyses!G:G,Analyses!A:A=AnalysisResults!A22,""),"")</f>
        <v>Safety Population</v>
      </c>
      <c r="C22" s="4" t="str" cm="1">
        <f t="array" ref="C22">_xlfn._xlws.FILTER(AnalysisMethods!$A$2:$A$9,AnalysisMethods!$E$2:$E$9=AnalysisResults!E22,"")</f>
        <v>M_GRP_SUM_CONTIN</v>
      </c>
      <c r="D22" s="4" t="str" cm="1">
        <f t="array" ref="D22">_xlfn.UNIQUE(_xlfn._xlws.FILTER(AnalysisMethods!$C$2:$C$27,AnalysisMethods!$A$2:$A$27=AnalysisResults!C22,""))</f>
        <v>Grouped summary of continuous variable</v>
      </c>
      <c r="E22" t="s">
        <v>274</v>
      </c>
      <c r="F22" s="4" t="str" cm="1">
        <f t="array" ref="F22">_xlfn._xlws.FILTER(AnalysisMethods!$H$2:$H$27,AnalysisMethods!$E$2:$E$27=AnalysisResults!E22,"")</f>
        <v>Mean</v>
      </c>
      <c r="G22" s="4" t="str" cm="1">
        <f t="array" ref="G22">_xlfn._xlws.FILTER(AnalysisMethods!$I$2:$I$27,AnalysisMethods!$E$2:$E$27=AnalysisResults!E22,"")</f>
        <v>X.X</v>
      </c>
      <c r="H22" t="s">
        <v>232</v>
      </c>
      <c r="I22" t="s">
        <v>234</v>
      </c>
      <c r="J22" s="4" t="str" cm="1">
        <f t="array" ref="J22">_xlfn._xlws.FILTER(AnalysisGroupings!$G$2:$G$18,(AnalysisGroupings!$F$2:$F$18=AnalysisResults!I22)*LEN(I22)&gt;0,"")</f>
        <v>Xanomeline Low Dose</v>
      </c>
      <c r="N22" s="4" t="str" cm="1">
        <f t="array" ref="N22">_xlfn._xlws.FILTER(AnalysisGroupings!$G$2:$G$18,(AnalysisGroupings!$F$2:$F$18=AnalysisResults!M22)*LEN(M22)&gt;0,"")</f>
        <v/>
      </c>
      <c r="R22" s="4" t="str" cm="1">
        <f t="array" ref="R22">_xlfn._xlws.FILTER(AnalysisGroupings!$G$2:$G$18,(AnalysisGroupings!$F$2:$F$18=AnalysisResults!Q22)*LEN(Q22)&gt;0,"")</f>
        <v/>
      </c>
      <c r="T22">
        <v>75.666700000000006</v>
      </c>
      <c r="U22" s="11" t="s">
        <v>99</v>
      </c>
      <c r="V22" s="6"/>
    </row>
    <row r="23" spans="1:22" x14ac:dyDescent="0.45">
      <c r="A23" t="s">
        <v>249</v>
      </c>
      <c r="B23" s="4" t="str" cm="1">
        <f t="array" ref="B23">_xlfn._xlws.FILTER(AnalysisSets!B:B,AnalysisSets!A:A=_xlfn._xlws.FILTER(Analyses!G:G,Analyses!A:A=AnalysisResults!A23,""),"")</f>
        <v>Safety Population</v>
      </c>
      <c r="C23" s="4" t="str" cm="1">
        <f t="array" ref="C23">_xlfn._xlws.FILTER(AnalysisMethods!$A$2:$A$9,AnalysisMethods!$E$2:$E$9=AnalysisResults!E23,"")</f>
        <v>M_GRP_SUM_CONTIN</v>
      </c>
      <c r="D23" s="4" t="str" cm="1">
        <f t="array" ref="D23">_xlfn.UNIQUE(_xlfn._xlws.FILTER(AnalysisMethods!$C$2:$C$27,AnalysisMethods!$A$2:$A$27=AnalysisResults!C23,""))</f>
        <v>Grouped summary of continuous variable</v>
      </c>
      <c r="E23" t="s">
        <v>268</v>
      </c>
      <c r="F23" s="4" t="str" cm="1">
        <f t="array" ref="F23">_xlfn._xlws.FILTER(AnalysisMethods!$H$2:$H$27,AnalysisMethods!$E$2:$E$27=AnalysisResults!E23,"")</f>
        <v>SD</v>
      </c>
      <c r="G23" s="4" t="str" cm="1">
        <f t="array" ref="G23">_xlfn._xlws.FILTER(AnalysisMethods!$I$2:$I$27,AnalysisMethods!$E$2:$E$27=AnalysisResults!E23,"")</f>
        <v>(Y.Y)</v>
      </c>
      <c r="H23" t="s">
        <v>232</v>
      </c>
      <c r="I23" t="s">
        <v>234</v>
      </c>
      <c r="J23" s="4" t="str" cm="1">
        <f t="array" ref="J23">_xlfn._xlws.FILTER(AnalysisGroupings!$G$2:$G$18,(AnalysisGroupings!$F$2:$F$18=AnalysisResults!I23)*LEN(I23)&gt;0,"")</f>
        <v>Xanomeline Low Dose</v>
      </c>
      <c r="N23" s="4" t="str" cm="1">
        <f t="array" ref="N23">_xlfn._xlws.FILTER(AnalysisGroupings!$G$2:$G$18,(AnalysisGroupings!$F$2:$F$18=AnalysisResults!M23)*LEN(M23)&gt;0,"")</f>
        <v/>
      </c>
      <c r="R23" s="4" t="str" cm="1">
        <f t="array" ref="R23">_xlfn._xlws.FILTER(AnalysisGroupings!$G$2:$G$18,(AnalysisGroupings!$F$2:$F$18=AnalysisResults!Q23)*LEN(Q23)&gt;0,"")</f>
        <v/>
      </c>
      <c r="T23">
        <v>8.2860999999999994</v>
      </c>
      <c r="U23" s="11" t="s">
        <v>307</v>
      </c>
      <c r="V23" s="6"/>
    </row>
    <row r="24" spans="1:22" x14ac:dyDescent="0.45">
      <c r="A24" t="s">
        <v>249</v>
      </c>
      <c r="B24" s="4" t="str" cm="1">
        <f t="array" ref="B24">_xlfn._xlws.FILTER(AnalysisSets!B:B,AnalysisSets!A:A=_xlfn._xlws.FILTER(Analyses!G:G,Analyses!A:A=AnalysisResults!A24,""),"")</f>
        <v>Safety Population</v>
      </c>
      <c r="C24" s="4" t="str" cm="1">
        <f t="array" ref="C24">_xlfn._xlws.FILTER(AnalysisMethods!$A$2:$A$9,AnalysisMethods!$E$2:$E$9=AnalysisResults!E24,"")</f>
        <v>M_GRP_SUM_CONTIN</v>
      </c>
      <c r="D24" s="4" t="str" cm="1">
        <f t="array" ref="D24">_xlfn.UNIQUE(_xlfn._xlws.FILTER(AnalysisMethods!$C$2:$C$27,AnalysisMethods!$A$2:$A$27=AnalysisResults!C24,""))</f>
        <v>Grouped summary of continuous variable</v>
      </c>
      <c r="E24" t="s">
        <v>275</v>
      </c>
      <c r="F24" s="4" t="str" cm="1">
        <f t="array" ref="F24">_xlfn._xlws.FILTER(AnalysisMethods!$H$2:$H$27,AnalysisMethods!$E$2:$E$27=AnalysisResults!E24,"")</f>
        <v>Median</v>
      </c>
      <c r="G24" s="4" t="str" cm="1">
        <f t="array" ref="G24">_xlfn._xlws.FILTER(AnalysisMethods!$I$2:$I$27,AnalysisMethods!$E$2:$E$27=AnalysisResults!E24,"")</f>
        <v>X.X</v>
      </c>
      <c r="H24" t="s">
        <v>232</v>
      </c>
      <c r="I24" t="s">
        <v>234</v>
      </c>
      <c r="J24" s="4" t="str" cm="1">
        <f t="array" ref="J24">_xlfn._xlws.FILTER(AnalysisGroupings!$G$2:$G$18,(AnalysisGroupings!$F$2:$F$18=AnalysisResults!I24)*LEN(I24)&gt;0,"")</f>
        <v>Xanomeline Low Dose</v>
      </c>
      <c r="N24" s="4" t="str" cm="1">
        <f t="array" ref="N24">_xlfn._xlws.FILTER(AnalysisGroupings!$G$2:$G$18,(AnalysisGroupings!$F$2:$F$18=AnalysisResults!M24)*LEN(M24)&gt;0,"")</f>
        <v/>
      </c>
      <c r="R24" s="4" t="str" cm="1">
        <f t="array" ref="R24">_xlfn._xlws.FILTER(AnalysisGroupings!$G$2:$G$18,(AnalysisGroupings!$F$2:$F$18=AnalysisResults!Q24)*LEN(Q24)&gt;0,"")</f>
        <v/>
      </c>
      <c r="T24">
        <v>77.5</v>
      </c>
      <c r="U24" s="11" t="s">
        <v>102</v>
      </c>
      <c r="V24" s="6"/>
    </row>
    <row r="25" spans="1:22" x14ac:dyDescent="0.45">
      <c r="A25" t="s">
        <v>249</v>
      </c>
      <c r="B25" s="4" t="str" cm="1">
        <f t="array" ref="B25">_xlfn._xlws.FILTER(AnalysisSets!B:B,AnalysisSets!A:A=_xlfn._xlws.FILTER(Analyses!G:G,Analyses!A:A=AnalysisResults!A25,""),"")</f>
        <v>Safety Population</v>
      </c>
      <c r="C25" s="4" t="str" cm="1">
        <f t="array" ref="C25">_xlfn._xlws.FILTER(AnalysisMethods!$A$2:$A$9,AnalysisMethods!$E$2:$E$9=AnalysisResults!E25,"")</f>
        <v>M_GRP_SUM_CONTIN</v>
      </c>
      <c r="D25" s="4" t="str" cm="1">
        <f t="array" ref="D25">_xlfn.UNIQUE(_xlfn._xlws.FILTER(AnalysisMethods!$C$2:$C$27,AnalysisMethods!$A$2:$A$27=AnalysisResults!C25,""))</f>
        <v>Grouped summary of continuous variable</v>
      </c>
      <c r="E25" t="s">
        <v>276</v>
      </c>
      <c r="F25" s="4" t="str" cm="1">
        <f t="array" ref="F25">_xlfn._xlws.FILTER(AnalysisMethods!$H$2:$H$27,AnalysisMethods!$E$2:$E$27=AnalysisResults!E25,"")</f>
        <v>min</v>
      </c>
      <c r="G25" s="4" t="str" cm="1">
        <f t="array" ref="G25">_xlfn._xlws.FILTER(AnalysisMethods!$I$2:$I$27,AnalysisMethods!$E$2:$E$27=AnalysisResults!E25,"")</f>
        <v>Y.Y</v>
      </c>
      <c r="H25" t="s">
        <v>232</v>
      </c>
      <c r="I25" t="s">
        <v>234</v>
      </c>
      <c r="J25" s="4" t="str" cm="1">
        <f t="array" ref="J25">_xlfn._xlws.FILTER(AnalysisGroupings!$G$2:$G$18,(AnalysisGroupings!$F$2:$F$18=AnalysisResults!I25)*LEN(I25)&gt;0,"")</f>
        <v>Xanomeline Low Dose</v>
      </c>
      <c r="N25" s="4" t="str" cm="1">
        <f t="array" ref="N25">_xlfn._xlws.FILTER(AnalysisGroupings!$G$2:$G$18,(AnalysisGroupings!$F$2:$F$18=AnalysisResults!M25)*LEN(M25)&gt;0,"")</f>
        <v/>
      </c>
      <c r="R25" s="4" t="str" cm="1">
        <f t="array" ref="R25">_xlfn._xlws.FILTER(AnalysisGroupings!$G$2:$G$18,(AnalysisGroupings!$F$2:$F$18=AnalysisResults!Q25)*LEN(Q25)&gt;0,"")</f>
        <v/>
      </c>
      <c r="T25">
        <v>51</v>
      </c>
      <c r="U25" s="11" t="s">
        <v>308</v>
      </c>
      <c r="V25" s="6"/>
    </row>
    <row r="26" spans="1:22" x14ac:dyDescent="0.45">
      <c r="A26" t="s">
        <v>249</v>
      </c>
      <c r="B26" s="4" t="str" cm="1">
        <f t="array" ref="B26">_xlfn._xlws.FILTER(AnalysisSets!B:B,AnalysisSets!A:A=_xlfn._xlws.FILTER(Analyses!G:G,Analyses!A:A=AnalysisResults!A26,""),"")</f>
        <v>Safety Population</v>
      </c>
      <c r="C26" s="4" t="str" cm="1">
        <f t="array" ref="C26">_xlfn._xlws.FILTER(AnalysisMethods!$A$2:$A$9,AnalysisMethods!$E$2:$E$9=AnalysisResults!E26,"")</f>
        <v>M_GRP_SUM_CONTIN</v>
      </c>
      <c r="D26" s="4" t="str" cm="1">
        <f t="array" ref="D26">_xlfn.UNIQUE(_xlfn._xlws.FILTER(AnalysisMethods!$C$2:$C$27,AnalysisMethods!$A$2:$A$27=AnalysisResults!C26,""))</f>
        <v>Grouped summary of continuous variable</v>
      </c>
      <c r="E26" t="s">
        <v>277</v>
      </c>
      <c r="F26" s="4" t="str" cm="1">
        <f t="array" ref="F26">_xlfn._xlws.FILTER(AnalysisMethods!$H$2:$H$27,AnalysisMethods!$E$2:$E$27=AnalysisResults!E26,"")</f>
        <v>max</v>
      </c>
      <c r="G26" s="4" t="str" cm="1">
        <f t="array" ref="G26">_xlfn._xlws.FILTER(AnalysisMethods!$I$2:$I$27,AnalysisMethods!$E$2:$E$27=AnalysisResults!E26,"")</f>
        <v>Z.Z</v>
      </c>
      <c r="H26" t="s">
        <v>232</v>
      </c>
      <c r="I26" t="s">
        <v>234</v>
      </c>
      <c r="J26" s="4" t="str" cm="1">
        <f t="array" ref="J26">_xlfn._xlws.FILTER(AnalysisGroupings!$G$2:$G$18,(AnalysisGroupings!$F$2:$F$18=AnalysisResults!I26)*LEN(I26)&gt;0,"")</f>
        <v>Xanomeline Low Dose</v>
      </c>
      <c r="N26" s="4" t="str" cm="1">
        <f t="array" ref="N26">_xlfn._xlws.FILTER(AnalysisGroupings!$G$2:$G$18,(AnalysisGroupings!$F$2:$F$18=AnalysisResults!M26)*LEN(M26)&gt;0,"")</f>
        <v/>
      </c>
      <c r="R26" s="4" t="str" cm="1">
        <f t="array" ref="R26">_xlfn._xlws.FILTER(AnalysisGroupings!$G$2:$G$18,(AnalysisGroupings!$F$2:$F$18=AnalysisResults!Q26)*LEN(Q26)&gt;0,"")</f>
        <v/>
      </c>
      <c r="T26">
        <v>88</v>
      </c>
      <c r="U26" s="11" t="s">
        <v>309</v>
      </c>
      <c r="V26" s="6"/>
    </row>
    <row r="27" spans="1:22" x14ac:dyDescent="0.45">
      <c r="A27" t="s">
        <v>249</v>
      </c>
      <c r="B27" s="4" t="str" cm="1">
        <f t="array" ref="B27">_xlfn._xlws.FILTER(AnalysisSets!B:B,AnalysisSets!A:A=_xlfn._xlws.FILTER(Analyses!G:G,Analyses!A:A=AnalysisResults!A27,""),"")</f>
        <v>Safety Population</v>
      </c>
      <c r="C27" s="4" t="str" cm="1">
        <f t="array" ref="C27">_xlfn._xlws.FILTER(AnalysisMethods!$A$2:$A$9,AnalysisMethods!$E$2:$E$9=AnalysisResults!E27,"")</f>
        <v>M_GRP_SUM_CONTIN</v>
      </c>
      <c r="D27" s="4" t="str" cm="1">
        <f t="array" ref="D27">_xlfn.UNIQUE(_xlfn._xlws.FILTER(AnalysisMethods!$C$2:$C$27,AnalysisMethods!$A$2:$A$27=AnalysisResults!C27,""))</f>
        <v>Grouped summary of continuous variable</v>
      </c>
      <c r="E27" t="s">
        <v>274</v>
      </c>
      <c r="F27" s="4" t="str" cm="1">
        <f t="array" ref="F27">_xlfn._xlws.FILTER(AnalysisMethods!$H$2:$H$27,AnalysisMethods!$E$2:$E$27=AnalysisResults!E27,"")</f>
        <v>Mean</v>
      </c>
      <c r="G27" s="4" t="str" cm="1">
        <f t="array" ref="G27">_xlfn._xlws.FILTER(AnalysisMethods!$I$2:$I$27,AnalysisMethods!$E$2:$E$27=AnalysisResults!E27,"")</f>
        <v>X.X</v>
      </c>
      <c r="H27" t="s">
        <v>232</v>
      </c>
      <c r="I27" t="s">
        <v>235</v>
      </c>
      <c r="J27" s="4" t="str" cm="1">
        <f t="array" ref="J27">_xlfn._xlws.FILTER(AnalysisGroupings!$G$2:$G$18,(AnalysisGroupings!$F$2:$F$18=AnalysisResults!I27)*LEN(I27)&gt;0,"")</f>
        <v>Xanomeline High Dose</v>
      </c>
      <c r="N27" s="4" t="str" cm="1">
        <f t="array" ref="N27">_xlfn._xlws.FILTER(AnalysisGroupings!$G$2:$G$18,(AnalysisGroupings!$F$2:$F$18=AnalysisResults!M27)*LEN(M27)&gt;0,"")</f>
        <v/>
      </c>
      <c r="R27" s="4" t="str" cm="1">
        <f t="array" ref="R27">_xlfn._xlws.FILTER(AnalysisGroupings!$G$2:$G$18,(AnalysisGroupings!$F$2:$F$18=AnalysisResults!Q27)*LEN(Q27)&gt;0,"")</f>
        <v/>
      </c>
      <c r="T27">
        <v>74.381</v>
      </c>
      <c r="U27" s="11" t="s">
        <v>100</v>
      </c>
      <c r="V27" s="6"/>
    </row>
    <row r="28" spans="1:22" x14ac:dyDescent="0.45">
      <c r="A28" t="s">
        <v>249</v>
      </c>
      <c r="B28" s="4" t="str" cm="1">
        <f t="array" ref="B28">_xlfn._xlws.FILTER(AnalysisSets!B:B,AnalysisSets!A:A=_xlfn._xlws.FILTER(Analyses!G:G,Analyses!A:A=AnalysisResults!A28,""),"")</f>
        <v>Safety Population</v>
      </c>
      <c r="C28" s="4" t="str" cm="1">
        <f t="array" ref="C28">_xlfn._xlws.FILTER(AnalysisMethods!$A$2:$A$9,AnalysisMethods!$E$2:$E$9=AnalysisResults!E28,"")</f>
        <v>M_GRP_SUM_CONTIN</v>
      </c>
      <c r="D28" s="4" t="str" cm="1">
        <f t="array" ref="D28">_xlfn.UNIQUE(_xlfn._xlws.FILTER(AnalysisMethods!$C$2:$C$27,AnalysisMethods!$A$2:$A$27=AnalysisResults!C28,""))</f>
        <v>Grouped summary of continuous variable</v>
      </c>
      <c r="E28" t="s">
        <v>268</v>
      </c>
      <c r="F28" s="4" t="str" cm="1">
        <f t="array" ref="F28">_xlfn._xlws.FILTER(AnalysisMethods!$H$2:$H$27,AnalysisMethods!$E$2:$E$27=AnalysisResults!E28,"")</f>
        <v>SD</v>
      </c>
      <c r="G28" s="4" t="str" cm="1">
        <f t="array" ref="G28">_xlfn._xlws.FILTER(AnalysisMethods!$I$2:$I$27,AnalysisMethods!$E$2:$E$27=AnalysisResults!E28,"")</f>
        <v>(Y.Y)</v>
      </c>
      <c r="H28" t="s">
        <v>232</v>
      </c>
      <c r="I28" t="s">
        <v>235</v>
      </c>
      <c r="J28" s="4" t="str" cm="1">
        <f t="array" ref="J28">_xlfn._xlws.FILTER(AnalysisGroupings!$G$2:$G$18,(AnalysisGroupings!$F$2:$F$18=AnalysisResults!I28)*LEN(I28)&gt;0,"")</f>
        <v>Xanomeline High Dose</v>
      </c>
      <c r="N28" s="4" t="str" cm="1">
        <f t="array" ref="N28">_xlfn._xlws.FILTER(AnalysisGroupings!$G$2:$G$18,(AnalysisGroupings!$F$2:$F$18=AnalysisResults!M28)*LEN(M28)&gt;0,"")</f>
        <v/>
      </c>
      <c r="R28" s="4" t="str" cm="1">
        <f t="array" ref="R28">_xlfn._xlws.FILTER(AnalysisGroupings!$G$2:$G$18,(AnalysisGroupings!$F$2:$F$18=AnalysisResults!Q28)*LEN(Q28)&gt;0,"")</f>
        <v/>
      </c>
      <c r="T28">
        <v>7.8860999999999999</v>
      </c>
      <c r="U28" s="11" t="s">
        <v>310</v>
      </c>
      <c r="V28" s="6"/>
    </row>
    <row r="29" spans="1:22" x14ac:dyDescent="0.45">
      <c r="A29" t="s">
        <v>249</v>
      </c>
      <c r="B29" s="4" t="str" cm="1">
        <f t="array" ref="B29">_xlfn._xlws.FILTER(AnalysisSets!B:B,AnalysisSets!A:A=_xlfn._xlws.FILTER(Analyses!G:G,Analyses!A:A=AnalysisResults!A29,""),"")</f>
        <v>Safety Population</v>
      </c>
      <c r="C29" s="4" t="str" cm="1">
        <f t="array" ref="C29">_xlfn._xlws.FILTER(AnalysisMethods!$A$2:$A$9,AnalysisMethods!$E$2:$E$9=AnalysisResults!E29,"")</f>
        <v>M_GRP_SUM_CONTIN</v>
      </c>
      <c r="D29" s="4" t="str" cm="1">
        <f t="array" ref="D29">_xlfn.UNIQUE(_xlfn._xlws.FILTER(AnalysisMethods!$C$2:$C$27,AnalysisMethods!$A$2:$A$27=AnalysisResults!C29,""))</f>
        <v>Grouped summary of continuous variable</v>
      </c>
      <c r="E29" t="s">
        <v>275</v>
      </c>
      <c r="F29" s="4" t="str" cm="1">
        <f t="array" ref="F29">_xlfn._xlws.FILTER(AnalysisMethods!$H$2:$H$27,AnalysisMethods!$E$2:$E$27=AnalysisResults!E29,"")</f>
        <v>Median</v>
      </c>
      <c r="G29" s="4" t="str" cm="1">
        <f t="array" ref="G29">_xlfn._xlws.FILTER(AnalysisMethods!$I$2:$I$27,AnalysisMethods!$E$2:$E$27=AnalysisResults!E29,"")</f>
        <v>X.X</v>
      </c>
      <c r="H29" t="s">
        <v>232</v>
      </c>
      <c r="I29" t="s">
        <v>235</v>
      </c>
      <c r="J29" s="4" t="str" cm="1">
        <f t="array" ref="J29">_xlfn._xlws.FILTER(AnalysisGroupings!$G$2:$G$18,(AnalysisGroupings!$F$2:$F$18=AnalysisResults!I29)*LEN(I29)&gt;0,"")</f>
        <v>Xanomeline High Dose</v>
      </c>
      <c r="N29" s="4" t="str" cm="1">
        <f t="array" ref="N29">_xlfn._xlws.FILTER(AnalysisGroupings!$G$2:$G$18,(AnalysisGroupings!$F$2:$F$18=AnalysisResults!M29)*LEN(M29)&gt;0,"")</f>
        <v/>
      </c>
      <c r="R29" s="4" t="str" cm="1">
        <f t="array" ref="R29">_xlfn._xlws.FILTER(AnalysisGroupings!$G$2:$G$18,(AnalysisGroupings!$F$2:$F$18=AnalysisResults!Q29)*LEN(Q29)&gt;0,"")</f>
        <v/>
      </c>
      <c r="T29">
        <v>76</v>
      </c>
      <c r="U29" s="11" t="s">
        <v>101</v>
      </c>
      <c r="V29" s="6"/>
    </row>
    <row r="30" spans="1:22" x14ac:dyDescent="0.45">
      <c r="A30" t="s">
        <v>249</v>
      </c>
      <c r="B30" s="4" t="str" cm="1">
        <f t="array" ref="B30">_xlfn._xlws.FILTER(AnalysisSets!B:B,AnalysisSets!A:A=_xlfn._xlws.FILTER(Analyses!G:G,Analyses!A:A=AnalysisResults!A30,""),"")</f>
        <v>Safety Population</v>
      </c>
      <c r="C30" s="4" t="str" cm="1">
        <f t="array" ref="C30">_xlfn._xlws.FILTER(AnalysisMethods!$A$2:$A$9,AnalysisMethods!$E$2:$E$9=AnalysisResults!E30,"")</f>
        <v>M_GRP_SUM_CONTIN</v>
      </c>
      <c r="D30" s="4" t="str" cm="1">
        <f t="array" ref="D30">_xlfn.UNIQUE(_xlfn._xlws.FILTER(AnalysisMethods!$C$2:$C$27,AnalysisMethods!$A$2:$A$27=AnalysisResults!C30,""))</f>
        <v>Grouped summary of continuous variable</v>
      </c>
      <c r="E30" t="s">
        <v>276</v>
      </c>
      <c r="F30" s="4" t="str" cm="1">
        <f t="array" ref="F30">_xlfn._xlws.FILTER(AnalysisMethods!$H$2:$H$27,AnalysisMethods!$E$2:$E$27=AnalysisResults!E30,"")</f>
        <v>min</v>
      </c>
      <c r="G30" s="4" t="str" cm="1">
        <f t="array" ref="G30">_xlfn._xlws.FILTER(AnalysisMethods!$I$2:$I$27,AnalysisMethods!$E$2:$E$27=AnalysisResults!E30,"")</f>
        <v>Y.Y</v>
      </c>
      <c r="H30" t="s">
        <v>232</v>
      </c>
      <c r="I30" t="s">
        <v>235</v>
      </c>
      <c r="J30" s="4" t="str" cm="1">
        <f t="array" ref="J30">_xlfn._xlws.FILTER(AnalysisGroupings!$G$2:$G$18,(AnalysisGroupings!$F$2:$F$18=AnalysisResults!I30)*LEN(I30)&gt;0,"")</f>
        <v>Xanomeline High Dose</v>
      </c>
      <c r="N30" s="4" t="str" cm="1">
        <f t="array" ref="N30">_xlfn._xlws.FILTER(AnalysisGroupings!$G$2:$G$18,(AnalysisGroupings!$F$2:$F$18=AnalysisResults!M30)*LEN(M30)&gt;0,"")</f>
        <v/>
      </c>
      <c r="R30" s="4" t="str" cm="1">
        <f t="array" ref="R30">_xlfn._xlws.FILTER(AnalysisGroupings!$G$2:$G$18,(AnalysisGroupings!$F$2:$F$18=AnalysisResults!Q30)*LEN(Q30)&gt;0,"")</f>
        <v/>
      </c>
      <c r="T30">
        <v>56</v>
      </c>
      <c r="U30" s="11" t="s">
        <v>311</v>
      </c>
      <c r="V30" s="6"/>
    </row>
    <row r="31" spans="1:22" x14ac:dyDescent="0.45">
      <c r="A31" t="s">
        <v>249</v>
      </c>
      <c r="B31" s="4" t="str" cm="1">
        <f t="array" ref="B31">_xlfn._xlws.FILTER(AnalysisSets!B:B,AnalysisSets!A:A=_xlfn._xlws.FILTER(Analyses!G:G,Analyses!A:A=AnalysisResults!A31,""),"")</f>
        <v>Safety Population</v>
      </c>
      <c r="C31" s="4" t="str" cm="1">
        <f t="array" ref="C31">_xlfn._xlws.FILTER(AnalysisMethods!$A$2:$A$9,AnalysisMethods!$E$2:$E$9=AnalysisResults!E31,"")</f>
        <v>M_GRP_SUM_CONTIN</v>
      </c>
      <c r="D31" s="4" t="str" cm="1">
        <f t="array" ref="D31">_xlfn.UNIQUE(_xlfn._xlws.FILTER(AnalysisMethods!$C$2:$C$27,AnalysisMethods!$A$2:$A$27=AnalysisResults!C31,""))</f>
        <v>Grouped summary of continuous variable</v>
      </c>
      <c r="E31" t="s">
        <v>277</v>
      </c>
      <c r="F31" s="4" t="str" cm="1">
        <f t="array" ref="F31">_xlfn._xlws.FILTER(AnalysisMethods!$H$2:$H$27,AnalysisMethods!$E$2:$E$27=AnalysisResults!E31,"")</f>
        <v>max</v>
      </c>
      <c r="G31" s="4" t="str" cm="1">
        <f t="array" ref="G31">_xlfn._xlws.FILTER(AnalysisMethods!$I$2:$I$27,AnalysisMethods!$E$2:$E$27=AnalysisResults!E31,"")</f>
        <v>Z.Z</v>
      </c>
      <c r="H31" t="s">
        <v>232</v>
      </c>
      <c r="I31" t="s">
        <v>235</v>
      </c>
      <c r="J31" s="4" t="str" cm="1">
        <f t="array" ref="J31">_xlfn._xlws.FILTER(AnalysisGroupings!$G$2:$G$18,(AnalysisGroupings!$F$2:$F$18=AnalysisResults!I31)*LEN(I31)&gt;0,"")</f>
        <v>Xanomeline High Dose</v>
      </c>
      <c r="N31" s="4" t="str" cm="1">
        <f t="array" ref="N31">_xlfn._xlws.FILTER(AnalysisGroupings!$G$2:$G$18,(AnalysisGroupings!$F$2:$F$18=AnalysisResults!M31)*LEN(M31)&gt;0,"")</f>
        <v/>
      </c>
      <c r="R31" s="4" t="str" cm="1">
        <f t="array" ref="R31">_xlfn._xlws.FILTER(AnalysisGroupings!$G$2:$G$18,(AnalysisGroupings!$F$2:$F$18=AnalysisResults!Q31)*LEN(Q31)&gt;0,"")</f>
        <v/>
      </c>
      <c r="T31">
        <v>88</v>
      </c>
      <c r="U31" s="11" t="s">
        <v>309</v>
      </c>
      <c r="V31" s="6"/>
    </row>
    <row r="32" spans="1:22" x14ac:dyDescent="0.45">
      <c r="A32" t="s">
        <v>250</v>
      </c>
      <c r="B32" s="4" t="str" cm="1">
        <f t="array" ref="B32">_xlfn._xlws.FILTER(AnalysisSets!B:B,AnalysisSets!A:A=_xlfn._xlws.FILTER(Analyses!G:G,Analyses!A:A=AnalysisResults!A32,""),"")</f>
        <v>Safety Population</v>
      </c>
      <c r="C32" s="4" t="str" cm="1">
        <f t="array" ref="C32">_xlfn._xlws.FILTER(AnalysisMethods!$A$2:$A$9,AnalysisMethods!$E$2:$E$9=AnalysisResults!E32,"")</f>
        <v>M_GRP_SUM_CATEG</v>
      </c>
      <c r="D32" s="4" t="str" cm="1">
        <f t="array" ref="D32">_xlfn.UNIQUE(_xlfn._xlws.FILTER(AnalysisMethods!$C$2:$C$27,AnalysisMethods!$A$2:$A$27=AnalysisResults!C32,""))</f>
        <v>Grouped summary of categorical variable</v>
      </c>
      <c r="E32" t="s">
        <v>270</v>
      </c>
      <c r="F32" s="4" t="str" cm="1">
        <f t="array" ref="F32">_xlfn._xlws.FILTER(AnalysisMethods!$H$2:$H$27,AnalysisMethods!$E$2:$E$27=AnalysisResults!E32,"")</f>
        <v>n</v>
      </c>
      <c r="G32" s="4" t="str" cm="1">
        <f t="array" ref="G32">_xlfn._xlws.FILTER(AnalysisMethods!$I$2:$I$27,AnalysisMethods!$E$2:$E$27=AnalysisResults!E32,"")</f>
        <v>n</v>
      </c>
      <c r="H32" t="s">
        <v>232</v>
      </c>
      <c r="I32" t="s">
        <v>233</v>
      </c>
      <c r="J32" s="4" t="str" cm="1">
        <f t="array" ref="J32">_xlfn._xlws.FILTER(AnalysisGroupings!$G$2:$G$18,(AnalysisGroupings!$F$2:$F$18=AnalysisResults!I32)*LEN(I32)&gt;0,"")</f>
        <v>Placebo</v>
      </c>
      <c r="L32" t="s">
        <v>294</v>
      </c>
      <c r="M32" t="s">
        <v>291</v>
      </c>
      <c r="N32" s="4" t="str" cm="1">
        <f t="array" ref="N32">_xlfn._xlws.FILTER(AnalysisGroupings!$G$2:$G$18,(AnalysisGroupings!$F$2:$F$18=AnalysisResults!M32)*LEN(M32)&gt;0,"")</f>
        <v>&lt; 65</v>
      </c>
      <c r="P32" t="s">
        <v>295</v>
      </c>
      <c r="Q32" t="s">
        <v>288</v>
      </c>
      <c r="R32" s="4" t="str" cm="1">
        <f t="array" ref="R32">_xlfn._xlws.FILTER(AnalysisGroupings!$G$2:$G$18,(AnalysisGroupings!$F$2:$F$18=AnalysisResults!Q32)*LEN(Q32)&gt;0,"")</f>
        <v>≥17 to &lt;65</v>
      </c>
      <c r="T32">
        <v>14</v>
      </c>
      <c r="U32" s="11">
        <v>14</v>
      </c>
      <c r="V32" s="6"/>
    </row>
    <row r="33" spans="1:22" x14ac:dyDescent="0.45">
      <c r="A33" t="s">
        <v>250</v>
      </c>
      <c r="B33" s="4" t="str" cm="1">
        <f t="array" ref="B33">_xlfn._xlws.FILTER(AnalysisSets!B:B,AnalysisSets!A:A=_xlfn._xlws.FILTER(Analyses!G:G,Analyses!A:A=AnalysisResults!A33,""),"")</f>
        <v>Safety Population</v>
      </c>
      <c r="C33" s="4" t="str" cm="1">
        <f t="array" ref="C33">_xlfn._xlws.FILTER(AnalysisMethods!$A$2:$A$9,AnalysisMethods!$E$2:$E$9=AnalysisResults!E33,"")</f>
        <v>M_GRP_SUM_CATEG</v>
      </c>
      <c r="D33" s="4" t="str" cm="1">
        <f t="array" ref="D33">_xlfn.UNIQUE(_xlfn._xlws.FILTER(AnalysisMethods!$C$2:$C$27,AnalysisMethods!$A$2:$A$27=AnalysisResults!C33,""))</f>
        <v>Grouped summary of categorical variable</v>
      </c>
      <c r="E33" t="s">
        <v>273</v>
      </c>
      <c r="F33" s="4" t="str" cm="1">
        <f t="array" ref="F33">_xlfn._xlws.FILTER(AnalysisMethods!$H$2:$H$27,AnalysisMethods!$E$2:$E$27=AnalysisResults!E33,"")</f>
        <v>%</v>
      </c>
      <c r="G33" s="4" t="str" cm="1">
        <f t="array" ref="G33">_xlfn._xlws.FILTER(AnalysisMethods!$I$2:$I$27,AnalysisMethods!$E$2:$E$27=AnalysisResults!E33,"")</f>
        <v>(%)</v>
      </c>
      <c r="H33" t="s">
        <v>232</v>
      </c>
      <c r="I33" t="s">
        <v>233</v>
      </c>
      <c r="J33" s="4" t="str" cm="1">
        <f t="array" ref="J33">_xlfn._xlws.FILTER(AnalysisGroupings!$G$2:$G$18,(AnalysisGroupings!$F$2:$F$18=AnalysisResults!I33)*LEN(I33)&gt;0,"")</f>
        <v>Placebo</v>
      </c>
      <c r="L33" t="s">
        <v>294</v>
      </c>
      <c r="M33" t="s">
        <v>291</v>
      </c>
      <c r="N33" s="4" t="str" cm="1">
        <f t="array" ref="N33">_xlfn._xlws.FILTER(AnalysisGroupings!$G$2:$G$18,(AnalysisGroupings!$F$2:$F$18=AnalysisResults!M33)*LEN(M33)&gt;0,"")</f>
        <v>&lt; 65</v>
      </c>
      <c r="P33" t="s">
        <v>295</v>
      </c>
      <c r="Q33" t="s">
        <v>288</v>
      </c>
      <c r="R33" s="4" t="str" cm="1">
        <f t="array" ref="R33">_xlfn._xlws.FILTER(AnalysisGroupings!$G$2:$G$18,(AnalysisGroupings!$F$2:$F$18=AnalysisResults!Q33)*LEN(Q33)&gt;0,"")</f>
        <v>≥17 to &lt;65</v>
      </c>
      <c r="T33">
        <v>16.2791</v>
      </c>
      <c r="U33" s="11" t="s">
        <v>312</v>
      </c>
      <c r="V33" s="6"/>
    </row>
    <row r="34" spans="1:22" x14ac:dyDescent="0.45">
      <c r="A34" t="s">
        <v>250</v>
      </c>
      <c r="B34" s="4" t="str" cm="1">
        <f t="array" ref="B34">_xlfn._xlws.FILTER(AnalysisSets!B:B,AnalysisSets!A:A=_xlfn._xlws.FILTER(Analyses!G:G,Analyses!A:A=AnalysisResults!A34,""),"")</f>
        <v>Safety Population</v>
      </c>
      <c r="C34" s="4" t="str" cm="1">
        <f t="array" ref="C34">_xlfn._xlws.FILTER(AnalysisMethods!$A$2:$A$9,AnalysisMethods!$E$2:$E$9=AnalysisResults!E34,"")</f>
        <v>M_GRP_SUM_CATEG</v>
      </c>
      <c r="D34" s="4" t="str" cm="1">
        <f t="array" ref="D34">_xlfn.UNIQUE(_xlfn._xlws.FILTER(AnalysisMethods!$C$2:$C$27,AnalysisMethods!$A$2:$A$27=AnalysisResults!C34,""))</f>
        <v>Grouped summary of categorical variable</v>
      </c>
      <c r="E34" t="s">
        <v>270</v>
      </c>
      <c r="F34" s="4" t="str" cm="1">
        <f t="array" ref="F34">_xlfn._xlws.FILTER(AnalysisMethods!$H$2:$H$27,AnalysisMethods!$E$2:$E$27=AnalysisResults!E34,"")</f>
        <v>n</v>
      </c>
      <c r="G34" s="4" t="str" cm="1">
        <f t="array" ref="G34">_xlfn._xlws.FILTER(AnalysisMethods!$I$2:$I$27,AnalysisMethods!$E$2:$E$27=AnalysisResults!E34,"")</f>
        <v>n</v>
      </c>
      <c r="H34" t="s">
        <v>232</v>
      </c>
      <c r="I34" t="s">
        <v>233</v>
      </c>
      <c r="J34" s="4" t="str" cm="1">
        <f t="array" ref="J34">_xlfn._xlws.FILTER(AnalysisGroupings!$G$2:$G$18,(AnalysisGroupings!$F$2:$F$18=AnalysisResults!I34)*LEN(I34)&gt;0,"")</f>
        <v>Placebo</v>
      </c>
      <c r="L34" t="s">
        <v>294</v>
      </c>
      <c r="M34" t="s">
        <v>292</v>
      </c>
      <c r="N34" s="4" t="str" cm="1">
        <f t="array" ref="N34">_xlfn._xlws.FILTER(AnalysisGroupings!$G$2:$G$18,(AnalysisGroupings!$F$2:$F$18=AnalysisResults!M34)*LEN(M34)&gt;0,"")</f>
        <v>≥ 65</v>
      </c>
      <c r="P34" t="s">
        <v>295</v>
      </c>
      <c r="Q34" t="s">
        <v>289</v>
      </c>
      <c r="R34" s="4" t="str" cm="1">
        <f t="array" ref="R34">_xlfn._xlws.FILTER(AnalysisGroupings!$G$2:$G$18,(AnalysisGroupings!$F$2:$F$18=AnalysisResults!Q34)*LEN(Q34)&gt;0,"")</f>
        <v>≥ 65 to &lt; 75</v>
      </c>
      <c r="T34">
        <v>24</v>
      </c>
      <c r="U34" s="11">
        <v>24</v>
      </c>
      <c r="V34" s="6"/>
    </row>
    <row r="35" spans="1:22" x14ac:dyDescent="0.45">
      <c r="A35" t="s">
        <v>250</v>
      </c>
      <c r="B35" s="4" t="str" cm="1">
        <f t="array" ref="B35">_xlfn._xlws.FILTER(AnalysisSets!B:B,AnalysisSets!A:A=_xlfn._xlws.FILTER(Analyses!G:G,Analyses!A:A=AnalysisResults!A35,""),"")</f>
        <v>Safety Population</v>
      </c>
      <c r="C35" s="4" t="str" cm="1">
        <f t="array" ref="C35">_xlfn._xlws.FILTER(AnalysisMethods!$A$2:$A$9,AnalysisMethods!$E$2:$E$9=AnalysisResults!E35,"")</f>
        <v>M_GRP_SUM_CATEG</v>
      </c>
      <c r="D35" s="4" t="str" cm="1">
        <f t="array" ref="D35">_xlfn.UNIQUE(_xlfn._xlws.FILTER(AnalysisMethods!$C$2:$C$27,AnalysisMethods!$A$2:$A$27=AnalysisResults!C35,""))</f>
        <v>Grouped summary of categorical variable</v>
      </c>
      <c r="E35" t="s">
        <v>273</v>
      </c>
      <c r="F35" s="4" t="str" cm="1">
        <f t="array" ref="F35">_xlfn._xlws.FILTER(AnalysisMethods!$H$2:$H$27,AnalysisMethods!$E$2:$E$27=AnalysisResults!E35,"")</f>
        <v>%</v>
      </c>
      <c r="G35" s="4" t="str" cm="1">
        <f t="array" ref="G35">_xlfn._xlws.FILTER(AnalysisMethods!$I$2:$I$27,AnalysisMethods!$E$2:$E$27=AnalysisResults!E35,"")</f>
        <v>(%)</v>
      </c>
      <c r="H35" t="s">
        <v>232</v>
      </c>
      <c r="I35" t="s">
        <v>233</v>
      </c>
      <c r="J35" s="4" t="str" cm="1">
        <f t="array" ref="J35">_xlfn._xlws.FILTER(AnalysisGroupings!$G$2:$G$18,(AnalysisGroupings!$F$2:$F$18=AnalysisResults!I35)*LEN(I35)&gt;0,"")</f>
        <v>Placebo</v>
      </c>
      <c r="L35" t="s">
        <v>294</v>
      </c>
      <c r="M35" t="s">
        <v>292</v>
      </c>
      <c r="N35" s="4" t="str" cm="1">
        <f t="array" ref="N35">_xlfn._xlws.FILTER(AnalysisGroupings!$G$2:$G$18,(AnalysisGroupings!$F$2:$F$18=AnalysisResults!M35)*LEN(M35)&gt;0,"")</f>
        <v>≥ 65</v>
      </c>
      <c r="P35" t="s">
        <v>295</v>
      </c>
      <c r="Q35" t="s">
        <v>289</v>
      </c>
      <c r="R35" s="4" t="str" cm="1">
        <f t="array" ref="R35">_xlfn._xlws.FILTER(AnalysisGroupings!$G$2:$G$18,(AnalysisGroupings!$F$2:$F$18=AnalysisResults!Q35)*LEN(Q35)&gt;0,"")</f>
        <v>≥ 65 to &lt; 75</v>
      </c>
      <c r="T35">
        <v>27.907</v>
      </c>
      <c r="U35" s="11" t="s">
        <v>313</v>
      </c>
      <c r="V35" s="6"/>
    </row>
    <row r="36" spans="1:22" x14ac:dyDescent="0.45">
      <c r="A36" t="s">
        <v>250</v>
      </c>
      <c r="B36" s="4" t="str" cm="1">
        <f t="array" ref="B36">_xlfn._xlws.FILTER(AnalysisSets!B:B,AnalysisSets!A:A=_xlfn._xlws.FILTER(Analyses!G:G,Analyses!A:A=AnalysisResults!A36,""),"")</f>
        <v>Safety Population</v>
      </c>
      <c r="C36" s="4" t="str" cm="1">
        <f t="array" ref="C36">_xlfn._xlws.FILTER(AnalysisMethods!$A$2:$A$9,AnalysisMethods!$E$2:$E$9=AnalysisResults!E36,"")</f>
        <v>M_GRP_SUM_CATEG</v>
      </c>
      <c r="D36" s="4" t="str" cm="1">
        <f t="array" ref="D36">_xlfn.UNIQUE(_xlfn._xlws.FILTER(AnalysisMethods!$C$2:$C$27,AnalysisMethods!$A$2:$A$27=AnalysisResults!C36,""))</f>
        <v>Grouped summary of categorical variable</v>
      </c>
      <c r="E36" t="s">
        <v>270</v>
      </c>
      <c r="F36" s="4" t="str" cm="1">
        <f t="array" ref="F36">_xlfn._xlws.FILTER(AnalysisMethods!$H$2:$H$27,AnalysisMethods!$E$2:$E$27=AnalysisResults!E36,"")</f>
        <v>n</v>
      </c>
      <c r="G36" s="4" t="str" cm="1">
        <f t="array" ref="G36">_xlfn._xlws.FILTER(AnalysisMethods!$I$2:$I$27,AnalysisMethods!$E$2:$E$27=AnalysisResults!E36,"")</f>
        <v>n</v>
      </c>
      <c r="H36" t="s">
        <v>232</v>
      </c>
      <c r="I36" t="s">
        <v>233</v>
      </c>
      <c r="J36" s="4" t="str" cm="1">
        <f t="array" ref="J36">_xlfn._xlws.FILTER(AnalysisGroupings!$G$2:$G$18,(AnalysisGroupings!$F$2:$F$18=AnalysisResults!I36)*LEN(I36)&gt;0,"")</f>
        <v>Placebo</v>
      </c>
      <c r="L36" t="s">
        <v>294</v>
      </c>
      <c r="M36" t="s">
        <v>292</v>
      </c>
      <c r="N36" s="4" t="str" cm="1">
        <f t="array" ref="N36">_xlfn._xlws.FILTER(AnalysisGroupings!$G$2:$G$18,(AnalysisGroupings!$F$2:$F$18=AnalysisResults!M36)*LEN(M36)&gt;0,"")</f>
        <v>≥ 65</v>
      </c>
      <c r="P36" t="s">
        <v>295</v>
      </c>
      <c r="Q36" t="s">
        <v>290</v>
      </c>
      <c r="R36" s="4" t="str" cm="1">
        <f t="array" ref="R36">_xlfn._xlws.FILTER(AnalysisGroupings!$G$2:$G$18,(AnalysisGroupings!$F$2:$F$18=AnalysisResults!Q36)*LEN(Q36)&gt;0,"")</f>
        <v>≥ 75</v>
      </c>
      <c r="T36">
        <v>48</v>
      </c>
      <c r="U36" s="11">
        <v>48</v>
      </c>
      <c r="V36" s="6"/>
    </row>
    <row r="37" spans="1:22" x14ac:dyDescent="0.45">
      <c r="A37" t="s">
        <v>250</v>
      </c>
      <c r="B37" s="4" t="str" cm="1">
        <f t="array" ref="B37">_xlfn._xlws.FILTER(AnalysisSets!B:B,AnalysisSets!A:A=_xlfn._xlws.FILTER(Analyses!G:G,Analyses!A:A=AnalysisResults!A37,""),"")</f>
        <v>Safety Population</v>
      </c>
      <c r="C37" s="4" t="str" cm="1">
        <f t="array" ref="C37">_xlfn._xlws.FILTER(AnalysisMethods!$A$2:$A$9,AnalysisMethods!$E$2:$E$9=AnalysisResults!E37,"")</f>
        <v>M_GRP_SUM_CATEG</v>
      </c>
      <c r="D37" s="4" t="str" cm="1">
        <f t="array" ref="D37">_xlfn.UNIQUE(_xlfn._xlws.FILTER(AnalysisMethods!$C$2:$C$27,AnalysisMethods!$A$2:$A$27=AnalysisResults!C37,""))</f>
        <v>Grouped summary of categorical variable</v>
      </c>
      <c r="E37" t="s">
        <v>273</v>
      </c>
      <c r="F37" s="4" t="str" cm="1">
        <f t="array" ref="F37">_xlfn._xlws.FILTER(AnalysisMethods!$H$2:$H$27,AnalysisMethods!$E$2:$E$27=AnalysisResults!E37,"")</f>
        <v>%</v>
      </c>
      <c r="G37" s="4" t="str" cm="1">
        <f t="array" ref="G37">_xlfn._xlws.FILTER(AnalysisMethods!$I$2:$I$27,AnalysisMethods!$E$2:$E$27=AnalysisResults!E37,"")</f>
        <v>(%)</v>
      </c>
      <c r="H37" t="s">
        <v>232</v>
      </c>
      <c r="I37" t="s">
        <v>233</v>
      </c>
      <c r="J37" s="4" t="str" cm="1">
        <f t="array" ref="J37">_xlfn._xlws.FILTER(AnalysisGroupings!$G$2:$G$18,(AnalysisGroupings!$F$2:$F$18=AnalysisResults!I37)*LEN(I37)&gt;0,"")</f>
        <v>Placebo</v>
      </c>
      <c r="L37" t="s">
        <v>294</v>
      </c>
      <c r="M37" t="s">
        <v>292</v>
      </c>
      <c r="N37" s="4" t="str" cm="1">
        <f t="array" ref="N37">_xlfn._xlws.FILTER(AnalysisGroupings!$G$2:$G$18,(AnalysisGroupings!$F$2:$F$18=AnalysisResults!M37)*LEN(M37)&gt;0,"")</f>
        <v>≥ 65</v>
      </c>
      <c r="P37" t="s">
        <v>295</v>
      </c>
      <c r="Q37" t="s">
        <v>290</v>
      </c>
      <c r="R37" s="4" t="str" cm="1">
        <f t="array" ref="R37">_xlfn._xlws.FILTER(AnalysisGroupings!$G$2:$G$18,(AnalysisGroupings!$F$2:$F$18=AnalysisResults!Q37)*LEN(Q37)&gt;0,"")</f>
        <v>≥ 75</v>
      </c>
      <c r="T37">
        <v>55.814</v>
      </c>
      <c r="U37" s="11" t="s">
        <v>314</v>
      </c>
      <c r="V37" s="6"/>
    </row>
    <row r="38" spans="1:22" x14ac:dyDescent="0.45">
      <c r="A38" t="s">
        <v>250</v>
      </c>
      <c r="B38" s="4" t="str" cm="1">
        <f t="array" ref="B38">_xlfn._xlws.FILTER(AnalysisSets!B:B,AnalysisSets!A:A=_xlfn._xlws.FILTER(Analyses!G:G,Analyses!A:A=AnalysisResults!A38,""),"")</f>
        <v>Safety Population</v>
      </c>
      <c r="C38" s="4" t="str" cm="1">
        <f t="array" ref="C38">_xlfn._xlws.FILTER(AnalysisMethods!$A$2:$A$9,AnalysisMethods!$E$2:$E$9=AnalysisResults!E38,"")</f>
        <v>M_GRP_SUM_CATEG</v>
      </c>
      <c r="D38" s="4" t="str" cm="1">
        <f t="array" ref="D38">_xlfn.UNIQUE(_xlfn._xlws.FILTER(AnalysisMethods!$C$2:$C$27,AnalysisMethods!$A$2:$A$27=AnalysisResults!C38,""))</f>
        <v>Grouped summary of categorical variable</v>
      </c>
      <c r="E38" t="s">
        <v>270</v>
      </c>
      <c r="F38" s="4" t="str" cm="1">
        <f t="array" ref="F38">_xlfn._xlws.FILTER(AnalysisMethods!$H$2:$H$27,AnalysisMethods!$E$2:$E$27=AnalysisResults!E38,"")</f>
        <v>n</v>
      </c>
      <c r="G38" s="4" t="str" cm="1">
        <f t="array" ref="G38">_xlfn._xlws.FILTER(AnalysisMethods!$I$2:$I$27,AnalysisMethods!$E$2:$E$27=AnalysisResults!E38,"")</f>
        <v>n</v>
      </c>
      <c r="H38" t="s">
        <v>232</v>
      </c>
      <c r="I38" t="s">
        <v>234</v>
      </c>
      <c r="J38" s="4" t="str" cm="1">
        <f t="array" ref="J38">_xlfn._xlws.FILTER(AnalysisGroupings!$G$2:$G$18,(AnalysisGroupings!$F$2:$F$18=AnalysisResults!I38)*LEN(I38)&gt;0,"")</f>
        <v>Xanomeline Low Dose</v>
      </c>
      <c r="L38" t="s">
        <v>294</v>
      </c>
      <c r="M38" t="s">
        <v>291</v>
      </c>
      <c r="N38" s="4" t="str" cm="1">
        <f t="array" ref="N38">_xlfn._xlws.FILTER(AnalysisGroupings!$G$2:$G$18,(AnalysisGroupings!$F$2:$F$18=AnalysisResults!M38)*LEN(M38)&gt;0,"")</f>
        <v>&lt; 65</v>
      </c>
      <c r="P38" t="s">
        <v>295</v>
      </c>
      <c r="Q38" t="s">
        <v>288</v>
      </c>
      <c r="R38" s="4" t="str" cm="1">
        <f t="array" ref="R38">_xlfn._xlws.FILTER(AnalysisGroupings!$G$2:$G$18,(AnalysisGroupings!$F$2:$F$18=AnalysisResults!Q38)*LEN(Q38)&gt;0,"")</f>
        <v>≥17 to &lt;65</v>
      </c>
      <c r="T38">
        <v>8</v>
      </c>
      <c r="U38" s="11">
        <v>8</v>
      </c>
      <c r="V38" s="6"/>
    </row>
    <row r="39" spans="1:22" x14ac:dyDescent="0.45">
      <c r="A39" t="s">
        <v>250</v>
      </c>
      <c r="B39" s="4" t="str" cm="1">
        <f t="array" ref="B39">_xlfn._xlws.FILTER(AnalysisSets!B:B,AnalysisSets!A:A=_xlfn._xlws.FILTER(Analyses!G:G,Analyses!A:A=AnalysisResults!A39,""),"")</f>
        <v>Safety Population</v>
      </c>
      <c r="C39" s="4" t="str" cm="1">
        <f t="array" ref="C39">_xlfn._xlws.FILTER(AnalysisMethods!$A$2:$A$9,AnalysisMethods!$E$2:$E$9=AnalysisResults!E39,"")</f>
        <v>M_GRP_SUM_CATEG</v>
      </c>
      <c r="D39" s="4" t="str" cm="1">
        <f t="array" ref="D39">_xlfn.UNIQUE(_xlfn._xlws.FILTER(AnalysisMethods!$C$2:$C$27,AnalysisMethods!$A$2:$A$27=AnalysisResults!C39,""))</f>
        <v>Grouped summary of categorical variable</v>
      </c>
      <c r="E39" t="s">
        <v>273</v>
      </c>
      <c r="F39" s="4" t="str" cm="1">
        <f t="array" ref="F39">_xlfn._xlws.FILTER(AnalysisMethods!$H$2:$H$27,AnalysisMethods!$E$2:$E$27=AnalysisResults!E39,"")</f>
        <v>%</v>
      </c>
      <c r="G39" s="4" t="str" cm="1">
        <f t="array" ref="G39">_xlfn._xlws.FILTER(AnalysisMethods!$I$2:$I$27,AnalysisMethods!$E$2:$E$27=AnalysisResults!E39,"")</f>
        <v>(%)</v>
      </c>
      <c r="H39" t="s">
        <v>232</v>
      </c>
      <c r="I39" t="s">
        <v>234</v>
      </c>
      <c r="J39" s="4" t="str" cm="1">
        <f t="array" ref="J39">_xlfn._xlws.FILTER(AnalysisGroupings!$G$2:$G$18,(AnalysisGroupings!$F$2:$F$18=AnalysisResults!I39)*LEN(I39)&gt;0,"")</f>
        <v>Xanomeline Low Dose</v>
      </c>
      <c r="L39" t="s">
        <v>294</v>
      </c>
      <c r="M39" t="s">
        <v>291</v>
      </c>
      <c r="N39" s="4" t="str" cm="1">
        <f t="array" ref="N39">_xlfn._xlws.FILTER(AnalysisGroupings!$G$2:$G$18,(AnalysisGroupings!$F$2:$F$18=AnalysisResults!M39)*LEN(M39)&gt;0,"")</f>
        <v>&lt; 65</v>
      </c>
      <c r="P39" t="s">
        <v>295</v>
      </c>
      <c r="Q39" t="s">
        <v>288</v>
      </c>
      <c r="R39" s="4" t="str" cm="1">
        <f t="array" ref="R39">_xlfn._xlws.FILTER(AnalysisGroupings!$G$2:$G$18,(AnalysisGroupings!$F$2:$F$18=AnalysisResults!Q39)*LEN(Q39)&gt;0,"")</f>
        <v>≥17 to &lt;65</v>
      </c>
      <c r="T39">
        <v>9.5237999999999996</v>
      </c>
      <c r="U39" s="11" t="s">
        <v>315</v>
      </c>
      <c r="V39" s="6"/>
    </row>
    <row r="40" spans="1:22" x14ac:dyDescent="0.45">
      <c r="A40" t="s">
        <v>250</v>
      </c>
      <c r="B40" s="4" t="str" cm="1">
        <f t="array" ref="B40">_xlfn._xlws.FILTER(AnalysisSets!B:B,AnalysisSets!A:A=_xlfn._xlws.FILTER(Analyses!G:G,Analyses!A:A=AnalysisResults!A40,""),"")</f>
        <v>Safety Population</v>
      </c>
      <c r="C40" s="4" t="str" cm="1">
        <f t="array" ref="C40">_xlfn._xlws.FILTER(AnalysisMethods!$A$2:$A$9,AnalysisMethods!$E$2:$E$9=AnalysisResults!E40,"")</f>
        <v>M_GRP_SUM_CATEG</v>
      </c>
      <c r="D40" s="4" t="str" cm="1">
        <f t="array" ref="D40">_xlfn.UNIQUE(_xlfn._xlws.FILTER(AnalysisMethods!$C$2:$C$27,AnalysisMethods!$A$2:$A$27=AnalysisResults!C40,""))</f>
        <v>Grouped summary of categorical variable</v>
      </c>
      <c r="E40" t="s">
        <v>270</v>
      </c>
      <c r="F40" s="4" t="str" cm="1">
        <f t="array" ref="F40">_xlfn._xlws.FILTER(AnalysisMethods!$H$2:$H$27,AnalysisMethods!$E$2:$E$27=AnalysisResults!E40,"")</f>
        <v>n</v>
      </c>
      <c r="G40" s="4" t="str" cm="1">
        <f t="array" ref="G40">_xlfn._xlws.FILTER(AnalysisMethods!$I$2:$I$27,AnalysisMethods!$E$2:$E$27=AnalysisResults!E40,"")</f>
        <v>n</v>
      </c>
      <c r="H40" t="s">
        <v>232</v>
      </c>
      <c r="I40" t="s">
        <v>234</v>
      </c>
      <c r="J40" s="4" t="str" cm="1">
        <f t="array" ref="J40">_xlfn._xlws.FILTER(AnalysisGroupings!$G$2:$G$18,(AnalysisGroupings!$F$2:$F$18=AnalysisResults!I40)*LEN(I40)&gt;0,"")</f>
        <v>Xanomeline Low Dose</v>
      </c>
      <c r="L40" t="s">
        <v>294</v>
      </c>
      <c r="M40" t="s">
        <v>292</v>
      </c>
      <c r="N40" s="4" t="str" cm="1">
        <f t="array" ref="N40">_xlfn._xlws.FILTER(AnalysisGroupings!$G$2:$G$18,(AnalysisGroupings!$F$2:$F$18=AnalysisResults!M40)*LEN(M40)&gt;0,"")</f>
        <v>≥ 65</v>
      </c>
      <c r="P40" t="s">
        <v>295</v>
      </c>
      <c r="Q40" t="s">
        <v>289</v>
      </c>
      <c r="R40" s="4" t="str" cm="1">
        <f t="array" ref="R40">_xlfn._xlws.FILTER(AnalysisGroupings!$G$2:$G$18,(AnalysisGroupings!$F$2:$F$18=AnalysisResults!Q40)*LEN(Q40)&gt;0,"")</f>
        <v>≥ 65 to &lt; 75</v>
      </c>
      <c r="T40">
        <v>23</v>
      </c>
      <c r="U40" s="11">
        <v>23</v>
      </c>
      <c r="V40" s="6"/>
    </row>
    <row r="41" spans="1:22" x14ac:dyDescent="0.45">
      <c r="A41" t="s">
        <v>250</v>
      </c>
      <c r="B41" s="4" t="str" cm="1">
        <f t="array" ref="B41">_xlfn._xlws.FILTER(AnalysisSets!B:B,AnalysisSets!A:A=_xlfn._xlws.FILTER(Analyses!G:G,Analyses!A:A=AnalysisResults!A41,""),"")</f>
        <v>Safety Population</v>
      </c>
      <c r="C41" s="4" t="str" cm="1">
        <f t="array" ref="C41">_xlfn._xlws.FILTER(AnalysisMethods!$A$2:$A$9,AnalysisMethods!$E$2:$E$9=AnalysisResults!E41,"")</f>
        <v>M_GRP_SUM_CATEG</v>
      </c>
      <c r="D41" s="4" t="str" cm="1">
        <f t="array" ref="D41">_xlfn.UNIQUE(_xlfn._xlws.FILTER(AnalysisMethods!$C$2:$C$27,AnalysisMethods!$A$2:$A$27=AnalysisResults!C41,""))</f>
        <v>Grouped summary of categorical variable</v>
      </c>
      <c r="E41" t="s">
        <v>273</v>
      </c>
      <c r="F41" s="4" t="str" cm="1">
        <f t="array" ref="F41">_xlfn._xlws.FILTER(AnalysisMethods!$H$2:$H$27,AnalysisMethods!$E$2:$E$27=AnalysisResults!E41,"")</f>
        <v>%</v>
      </c>
      <c r="G41" s="4" t="str" cm="1">
        <f t="array" ref="G41">_xlfn._xlws.FILTER(AnalysisMethods!$I$2:$I$27,AnalysisMethods!$E$2:$E$27=AnalysisResults!E41,"")</f>
        <v>(%)</v>
      </c>
      <c r="H41" t="s">
        <v>232</v>
      </c>
      <c r="I41" t="s">
        <v>234</v>
      </c>
      <c r="J41" s="4" t="str" cm="1">
        <f t="array" ref="J41">_xlfn._xlws.FILTER(AnalysisGroupings!$G$2:$G$18,(AnalysisGroupings!$F$2:$F$18=AnalysisResults!I41)*LEN(I41)&gt;0,"")</f>
        <v>Xanomeline Low Dose</v>
      </c>
      <c r="L41" t="s">
        <v>294</v>
      </c>
      <c r="M41" t="s">
        <v>292</v>
      </c>
      <c r="N41" s="4" t="str" cm="1">
        <f t="array" ref="N41">_xlfn._xlws.FILTER(AnalysisGroupings!$G$2:$G$18,(AnalysisGroupings!$F$2:$F$18=AnalysisResults!M41)*LEN(M41)&gt;0,"")</f>
        <v>≥ 65</v>
      </c>
      <c r="P41" t="s">
        <v>295</v>
      </c>
      <c r="Q41" t="s">
        <v>289</v>
      </c>
      <c r="R41" s="4" t="str" cm="1">
        <f t="array" ref="R41">_xlfn._xlws.FILTER(AnalysisGroupings!$G$2:$G$18,(AnalysisGroupings!$F$2:$F$18=AnalysisResults!Q41)*LEN(Q41)&gt;0,"")</f>
        <v>≥ 65 to &lt; 75</v>
      </c>
      <c r="T41">
        <v>27.381</v>
      </c>
      <c r="U41" s="11" t="s">
        <v>316</v>
      </c>
      <c r="V41" s="6"/>
    </row>
    <row r="42" spans="1:22" x14ac:dyDescent="0.45">
      <c r="A42" t="s">
        <v>250</v>
      </c>
      <c r="B42" s="4" t="str" cm="1">
        <f t="array" ref="B42">_xlfn._xlws.FILTER(AnalysisSets!B:B,AnalysisSets!A:A=_xlfn._xlws.FILTER(Analyses!G:G,Analyses!A:A=AnalysisResults!A42,""),"")</f>
        <v>Safety Population</v>
      </c>
      <c r="C42" s="4" t="str" cm="1">
        <f t="array" ref="C42">_xlfn._xlws.FILTER(AnalysisMethods!$A$2:$A$9,AnalysisMethods!$E$2:$E$9=AnalysisResults!E42,"")</f>
        <v>M_GRP_SUM_CATEG</v>
      </c>
      <c r="D42" s="4" t="str" cm="1">
        <f t="array" ref="D42">_xlfn.UNIQUE(_xlfn._xlws.FILTER(AnalysisMethods!$C$2:$C$27,AnalysisMethods!$A$2:$A$27=AnalysisResults!C42,""))</f>
        <v>Grouped summary of categorical variable</v>
      </c>
      <c r="E42" t="s">
        <v>270</v>
      </c>
      <c r="F42" s="4" t="str" cm="1">
        <f t="array" ref="F42">_xlfn._xlws.FILTER(AnalysisMethods!$H$2:$H$27,AnalysisMethods!$E$2:$E$27=AnalysisResults!E42,"")</f>
        <v>n</v>
      </c>
      <c r="G42" s="4" t="str" cm="1">
        <f t="array" ref="G42">_xlfn._xlws.FILTER(AnalysisMethods!$I$2:$I$27,AnalysisMethods!$E$2:$E$27=AnalysisResults!E42,"")</f>
        <v>n</v>
      </c>
      <c r="H42" t="s">
        <v>232</v>
      </c>
      <c r="I42" t="s">
        <v>234</v>
      </c>
      <c r="J42" s="4" t="str" cm="1">
        <f t="array" ref="J42">_xlfn._xlws.FILTER(AnalysisGroupings!$G$2:$G$18,(AnalysisGroupings!$F$2:$F$18=AnalysisResults!I42)*LEN(I42)&gt;0,"")</f>
        <v>Xanomeline Low Dose</v>
      </c>
      <c r="L42" t="s">
        <v>294</v>
      </c>
      <c r="M42" t="s">
        <v>292</v>
      </c>
      <c r="N42" s="4" t="str" cm="1">
        <f t="array" ref="N42">_xlfn._xlws.FILTER(AnalysisGroupings!$G$2:$G$18,(AnalysisGroupings!$F$2:$F$18=AnalysisResults!M42)*LEN(M42)&gt;0,"")</f>
        <v>≥ 65</v>
      </c>
      <c r="P42" t="s">
        <v>295</v>
      </c>
      <c r="Q42" t="s">
        <v>290</v>
      </c>
      <c r="R42" s="4" t="str" cm="1">
        <f t="array" ref="R42">_xlfn._xlws.FILTER(AnalysisGroupings!$G$2:$G$18,(AnalysisGroupings!$F$2:$F$18=AnalysisResults!Q42)*LEN(Q42)&gt;0,"")</f>
        <v>≥ 75</v>
      </c>
      <c r="T42">
        <v>53</v>
      </c>
      <c r="U42" s="11">
        <v>53</v>
      </c>
      <c r="V42" s="6"/>
    </row>
    <row r="43" spans="1:22" x14ac:dyDescent="0.45">
      <c r="A43" t="s">
        <v>250</v>
      </c>
      <c r="B43" s="4" t="str" cm="1">
        <f t="array" ref="B43">_xlfn._xlws.FILTER(AnalysisSets!B:B,AnalysisSets!A:A=_xlfn._xlws.FILTER(Analyses!G:G,Analyses!A:A=AnalysisResults!A43,""),"")</f>
        <v>Safety Population</v>
      </c>
      <c r="C43" s="4" t="str" cm="1">
        <f t="array" ref="C43">_xlfn._xlws.FILTER(AnalysisMethods!$A$2:$A$9,AnalysisMethods!$E$2:$E$9=AnalysisResults!E43,"")</f>
        <v>M_GRP_SUM_CATEG</v>
      </c>
      <c r="D43" s="4" t="str" cm="1">
        <f t="array" ref="D43">_xlfn.UNIQUE(_xlfn._xlws.FILTER(AnalysisMethods!$C$2:$C$27,AnalysisMethods!$A$2:$A$27=AnalysisResults!C43,""))</f>
        <v>Grouped summary of categorical variable</v>
      </c>
      <c r="E43" t="s">
        <v>273</v>
      </c>
      <c r="F43" s="4" t="str" cm="1">
        <f t="array" ref="F43">_xlfn._xlws.FILTER(AnalysisMethods!$H$2:$H$27,AnalysisMethods!$E$2:$E$27=AnalysisResults!E43,"")</f>
        <v>%</v>
      </c>
      <c r="G43" s="4" t="str" cm="1">
        <f t="array" ref="G43">_xlfn._xlws.FILTER(AnalysisMethods!$I$2:$I$27,AnalysisMethods!$E$2:$E$27=AnalysisResults!E43,"")</f>
        <v>(%)</v>
      </c>
      <c r="H43" t="s">
        <v>232</v>
      </c>
      <c r="I43" t="s">
        <v>234</v>
      </c>
      <c r="J43" s="4" t="str" cm="1">
        <f t="array" ref="J43">_xlfn._xlws.FILTER(AnalysisGroupings!$G$2:$G$18,(AnalysisGroupings!$F$2:$F$18=AnalysisResults!I43)*LEN(I43)&gt;0,"")</f>
        <v>Xanomeline Low Dose</v>
      </c>
      <c r="L43" t="s">
        <v>294</v>
      </c>
      <c r="M43" t="s">
        <v>292</v>
      </c>
      <c r="N43" s="4" t="str" cm="1">
        <f t="array" ref="N43">_xlfn._xlws.FILTER(AnalysisGroupings!$G$2:$G$18,(AnalysisGroupings!$F$2:$F$18=AnalysisResults!M43)*LEN(M43)&gt;0,"")</f>
        <v>≥ 65</v>
      </c>
      <c r="P43" t="s">
        <v>295</v>
      </c>
      <c r="Q43" t="s">
        <v>290</v>
      </c>
      <c r="R43" s="4" t="str" cm="1">
        <f t="array" ref="R43">_xlfn._xlws.FILTER(AnalysisGroupings!$G$2:$G$18,(AnalysisGroupings!$F$2:$F$18=AnalysisResults!Q43)*LEN(Q43)&gt;0,"")</f>
        <v>≥ 75</v>
      </c>
      <c r="T43">
        <v>63.095199999999998</v>
      </c>
      <c r="U43" s="11" t="s">
        <v>317</v>
      </c>
      <c r="V43" s="6"/>
    </row>
    <row r="44" spans="1:22" x14ac:dyDescent="0.45">
      <c r="A44" t="s">
        <v>250</v>
      </c>
      <c r="B44" s="4" t="str" cm="1">
        <f t="array" ref="B44">_xlfn._xlws.FILTER(AnalysisSets!B:B,AnalysisSets!A:A=_xlfn._xlws.FILTER(Analyses!G:G,Analyses!A:A=AnalysisResults!A44,""),"")</f>
        <v>Safety Population</v>
      </c>
      <c r="C44" s="4" t="str" cm="1">
        <f t="array" ref="C44">_xlfn._xlws.FILTER(AnalysisMethods!$A$2:$A$9,AnalysisMethods!$E$2:$E$9=AnalysisResults!E44,"")</f>
        <v>M_GRP_SUM_CATEG</v>
      </c>
      <c r="D44" s="4" t="str" cm="1">
        <f t="array" ref="D44">_xlfn.UNIQUE(_xlfn._xlws.FILTER(AnalysisMethods!$C$2:$C$27,AnalysisMethods!$A$2:$A$27=AnalysisResults!C44,""))</f>
        <v>Grouped summary of categorical variable</v>
      </c>
      <c r="E44" t="s">
        <v>270</v>
      </c>
      <c r="F44" s="4" t="str" cm="1">
        <f t="array" ref="F44">_xlfn._xlws.FILTER(AnalysisMethods!$H$2:$H$27,AnalysisMethods!$E$2:$E$27=AnalysisResults!E44,"")</f>
        <v>n</v>
      </c>
      <c r="G44" s="4" t="str" cm="1">
        <f t="array" ref="G44">_xlfn._xlws.FILTER(AnalysisMethods!$I$2:$I$27,AnalysisMethods!$E$2:$E$27=AnalysisResults!E44,"")</f>
        <v>n</v>
      </c>
      <c r="H44" t="s">
        <v>232</v>
      </c>
      <c r="I44" t="s">
        <v>235</v>
      </c>
      <c r="J44" s="4" t="str" cm="1">
        <f t="array" ref="J44">_xlfn._xlws.FILTER(AnalysisGroupings!$G$2:$G$18,(AnalysisGroupings!$F$2:$F$18=AnalysisResults!I44)*LEN(I44)&gt;0,"")</f>
        <v>Xanomeline High Dose</v>
      </c>
      <c r="L44" t="s">
        <v>294</v>
      </c>
      <c r="M44" t="s">
        <v>291</v>
      </c>
      <c r="N44" s="4" t="str" cm="1">
        <f t="array" ref="N44">_xlfn._xlws.FILTER(AnalysisGroupings!$G$2:$G$18,(AnalysisGroupings!$F$2:$F$18=AnalysisResults!M44)*LEN(M44)&gt;0,"")</f>
        <v>&lt; 65</v>
      </c>
      <c r="P44" t="s">
        <v>295</v>
      </c>
      <c r="Q44" t="s">
        <v>288</v>
      </c>
      <c r="R44" s="4" t="str" cm="1">
        <f t="array" ref="R44">_xlfn._xlws.FILTER(AnalysisGroupings!$G$2:$G$18,(AnalysisGroupings!$F$2:$F$18=AnalysisResults!Q44)*LEN(Q44)&gt;0,"")</f>
        <v>≥17 to &lt;65</v>
      </c>
      <c r="T44">
        <v>11</v>
      </c>
      <c r="U44" s="11">
        <v>11</v>
      </c>
      <c r="V44" s="6"/>
    </row>
    <row r="45" spans="1:22" x14ac:dyDescent="0.45">
      <c r="A45" t="s">
        <v>250</v>
      </c>
      <c r="B45" s="4" t="str" cm="1">
        <f t="array" ref="B45">_xlfn._xlws.FILTER(AnalysisSets!B:B,AnalysisSets!A:A=_xlfn._xlws.FILTER(Analyses!G:G,Analyses!A:A=AnalysisResults!A45,""),"")</f>
        <v>Safety Population</v>
      </c>
      <c r="C45" s="4" t="str" cm="1">
        <f t="array" ref="C45">_xlfn._xlws.FILTER(AnalysisMethods!$A$2:$A$9,AnalysisMethods!$E$2:$E$9=AnalysisResults!E45,"")</f>
        <v>M_GRP_SUM_CATEG</v>
      </c>
      <c r="D45" s="4" t="str" cm="1">
        <f t="array" ref="D45">_xlfn.UNIQUE(_xlfn._xlws.FILTER(AnalysisMethods!$C$2:$C$27,AnalysisMethods!$A$2:$A$27=AnalysisResults!C45,""))</f>
        <v>Grouped summary of categorical variable</v>
      </c>
      <c r="E45" t="s">
        <v>273</v>
      </c>
      <c r="F45" s="4" t="str" cm="1">
        <f t="array" ref="F45">_xlfn._xlws.FILTER(AnalysisMethods!$H$2:$H$27,AnalysisMethods!$E$2:$E$27=AnalysisResults!E45,"")</f>
        <v>%</v>
      </c>
      <c r="G45" s="4" t="str" cm="1">
        <f t="array" ref="G45">_xlfn._xlws.FILTER(AnalysisMethods!$I$2:$I$27,AnalysisMethods!$E$2:$E$27=AnalysisResults!E45,"")</f>
        <v>(%)</v>
      </c>
      <c r="H45" t="s">
        <v>232</v>
      </c>
      <c r="I45" t="s">
        <v>235</v>
      </c>
      <c r="J45" s="4" t="str" cm="1">
        <f t="array" ref="J45">_xlfn._xlws.FILTER(AnalysisGroupings!$G$2:$G$18,(AnalysisGroupings!$F$2:$F$18=AnalysisResults!I45)*LEN(I45)&gt;0,"")</f>
        <v>Xanomeline High Dose</v>
      </c>
      <c r="L45" t="s">
        <v>294</v>
      </c>
      <c r="M45" t="s">
        <v>291</v>
      </c>
      <c r="N45" s="4" t="str" cm="1">
        <f t="array" ref="N45">_xlfn._xlws.FILTER(AnalysisGroupings!$G$2:$G$18,(AnalysisGroupings!$F$2:$F$18=AnalysisResults!M45)*LEN(M45)&gt;0,"")</f>
        <v>&lt; 65</v>
      </c>
      <c r="P45" t="s">
        <v>295</v>
      </c>
      <c r="Q45" t="s">
        <v>288</v>
      </c>
      <c r="R45" s="4" t="str" cm="1">
        <f t="array" ref="R45">_xlfn._xlws.FILTER(AnalysisGroupings!$G$2:$G$18,(AnalysisGroupings!$F$2:$F$18=AnalysisResults!Q45)*LEN(Q45)&gt;0,"")</f>
        <v>≥17 to &lt;65</v>
      </c>
      <c r="T45">
        <v>13.0952</v>
      </c>
      <c r="U45" s="11" t="s">
        <v>318</v>
      </c>
      <c r="V45" s="6"/>
    </row>
    <row r="46" spans="1:22" x14ac:dyDescent="0.45">
      <c r="A46" t="s">
        <v>250</v>
      </c>
      <c r="B46" s="4" t="str" cm="1">
        <f t="array" ref="B46">_xlfn._xlws.FILTER(AnalysisSets!B:B,AnalysisSets!A:A=_xlfn._xlws.FILTER(Analyses!G:G,Analyses!A:A=AnalysisResults!A46,""),"")</f>
        <v>Safety Population</v>
      </c>
      <c r="C46" s="4" t="str" cm="1">
        <f t="array" ref="C46">_xlfn._xlws.FILTER(AnalysisMethods!$A$2:$A$9,AnalysisMethods!$E$2:$E$9=AnalysisResults!E46,"")</f>
        <v>M_GRP_SUM_CATEG</v>
      </c>
      <c r="D46" s="4" t="str" cm="1">
        <f t="array" ref="D46">_xlfn.UNIQUE(_xlfn._xlws.FILTER(AnalysisMethods!$C$2:$C$27,AnalysisMethods!$A$2:$A$27=AnalysisResults!C46,""))</f>
        <v>Grouped summary of categorical variable</v>
      </c>
      <c r="E46" t="s">
        <v>270</v>
      </c>
      <c r="F46" s="4" t="str" cm="1">
        <f t="array" ref="F46">_xlfn._xlws.FILTER(AnalysisMethods!$H$2:$H$27,AnalysisMethods!$E$2:$E$27=AnalysisResults!E46,"")</f>
        <v>n</v>
      </c>
      <c r="G46" s="4" t="str" cm="1">
        <f t="array" ref="G46">_xlfn._xlws.FILTER(AnalysisMethods!$I$2:$I$27,AnalysisMethods!$E$2:$E$27=AnalysisResults!E46,"")</f>
        <v>n</v>
      </c>
      <c r="H46" t="s">
        <v>232</v>
      </c>
      <c r="I46" t="s">
        <v>235</v>
      </c>
      <c r="J46" s="4" t="str" cm="1">
        <f t="array" ref="J46">_xlfn._xlws.FILTER(AnalysisGroupings!$G$2:$G$18,(AnalysisGroupings!$F$2:$F$18=AnalysisResults!I46)*LEN(I46)&gt;0,"")</f>
        <v>Xanomeline High Dose</v>
      </c>
      <c r="L46" t="s">
        <v>294</v>
      </c>
      <c r="M46" t="s">
        <v>292</v>
      </c>
      <c r="N46" s="4" t="str" cm="1">
        <f t="array" ref="N46">_xlfn._xlws.FILTER(AnalysisGroupings!$G$2:$G$18,(AnalysisGroupings!$F$2:$F$18=AnalysisResults!M46)*LEN(M46)&gt;0,"")</f>
        <v>≥ 65</v>
      </c>
      <c r="P46" t="s">
        <v>295</v>
      </c>
      <c r="Q46" t="s">
        <v>289</v>
      </c>
      <c r="R46" s="4" t="str" cm="1">
        <f t="array" ref="R46">_xlfn._xlws.FILTER(AnalysisGroupings!$G$2:$G$18,(AnalysisGroupings!$F$2:$F$18=AnalysisResults!Q46)*LEN(Q46)&gt;0,"")</f>
        <v>≥ 65 to &lt; 75</v>
      </c>
      <c r="T46">
        <v>25</v>
      </c>
      <c r="U46" s="11">
        <v>25</v>
      </c>
      <c r="V46" s="6"/>
    </row>
    <row r="47" spans="1:22" x14ac:dyDescent="0.45">
      <c r="A47" t="s">
        <v>250</v>
      </c>
      <c r="B47" s="4" t="str" cm="1">
        <f t="array" ref="B47">_xlfn._xlws.FILTER(AnalysisSets!B:B,AnalysisSets!A:A=_xlfn._xlws.FILTER(Analyses!G:G,Analyses!A:A=AnalysisResults!A47,""),"")</f>
        <v>Safety Population</v>
      </c>
      <c r="C47" s="4" t="str" cm="1">
        <f t="array" ref="C47">_xlfn._xlws.FILTER(AnalysisMethods!$A$2:$A$9,AnalysisMethods!$E$2:$E$9=AnalysisResults!E47,"")</f>
        <v>M_GRP_SUM_CATEG</v>
      </c>
      <c r="D47" s="4" t="str" cm="1">
        <f t="array" ref="D47">_xlfn.UNIQUE(_xlfn._xlws.FILTER(AnalysisMethods!$C$2:$C$27,AnalysisMethods!$A$2:$A$27=AnalysisResults!C47,""))</f>
        <v>Grouped summary of categorical variable</v>
      </c>
      <c r="E47" t="s">
        <v>273</v>
      </c>
      <c r="F47" s="4" t="str" cm="1">
        <f t="array" ref="F47">_xlfn._xlws.FILTER(AnalysisMethods!$H$2:$H$27,AnalysisMethods!$E$2:$E$27=AnalysisResults!E47,"")</f>
        <v>%</v>
      </c>
      <c r="G47" s="4" t="str" cm="1">
        <f t="array" ref="G47">_xlfn._xlws.FILTER(AnalysisMethods!$I$2:$I$27,AnalysisMethods!$E$2:$E$27=AnalysisResults!E47,"")</f>
        <v>(%)</v>
      </c>
      <c r="H47" t="s">
        <v>232</v>
      </c>
      <c r="I47" t="s">
        <v>235</v>
      </c>
      <c r="J47" s="4" t="str" cm="1">
        <f t="array" ref="J47">_xlfn._xlws.FILTER(AnalysisGroupings!$G$2:$G$18,(AnalysisGroupings!$F$2:$F$18=AnalysisResults!I47)*LEN(I47)&gt;0,"")</f>
        <v>Xanomeline High Dose</v>
      </c>
      <c r="L47" t="s">
        <v>294</v>
      </c>
      <c r="M47" t="s">
        <v>292</v>
      </c>
      <c r="N47" s="4" t="str" cm="1">
        <f t="array" ref="N47">_xlfn._xlws.FILTER(AnalysisGroupings!$G$2:$G$18,(AnalysisGroupings!$F$2:$F$18=AnalysisResults!M47)*LEN(M47)&gt;0,"")</f>
        <v>≥ 65</v>
      </c>
      <c r="P47" t="s">
        <v>295</v>
      </c>
      <c r="Q47" t="s">
        <v>289</v>
      </c>
      <c r="R47" s="4" t="str" cm="1">
        <f t="array" ref="R47">_xlfn._xlws.FILTER(AnalysisGroupings!$G$2:$G$18,(AnalysisGroupings!$F$2:$F$18=AnalysisResults!Q47)*LEN(Q47)&gt;0,"")</f>
        <v>≥ 65 to &lt; 75</v>
      </c>
      <c r="T47">
        <v>29.761900000000001</v>
      </c>
      <c r="U47" s="11" t="s">
        <v>319</v>
      </c>
      <c r="V47" s="6"/>
    </row>
    <row r="48" spans="1:22" x14ac:dyDescent="0.45">
      <c r="A48" t="s">
        <v>250</v>
      </c>
      <c r="B48" s="4" t="str" cm="1">
        <f t="array" ref="B48">_xlfn._xlws.FILTER(AnalysisSets!B:B,AnalysisSets!A:A=_xlfn._xlws.FILTER(Analyses!G:G,Analyses!A:A=AnalysisResults!A48,""),"")</f>
        <v>Safety Population</v>
      </c>
      <c r="C48" s="4" t="str" cm="1">
        <f t="array" ref="C48">_xlfn._xlws.FILTER(AnalysisMethods!$A$2:$A$9,AnalysisMethods!$E$2:$E$9=AnalysisResults!E48,"")</f>
        <v>M_GRP_SUM_CATEG</v>
      </c>
      <c r="D48" s="4" t="str" cm="1">
        <f t="array" ref="D48">_xlfn.UNIQUE(_xlfn._xlws.FILTER(AnalysisMethods!$C$2:$C$27,AnalysisMethods!$A$2:$A$27=AnalysisResults!C48,""))</f>
        <v>Grouped summary of categorical variable</v>
      </c>
      <c r="E48" t="s">
        <v>270</v>
      </c>
      <c r="F48" s="4" t="str" cm="1">
        <f t="array" ref="F48">_xlfn._xlws.FILTER(AnalysisMethods!$H$2:$H$27,AnalysisMethods!$E$2:$E$27=AnalysisResults!E48,"")</f>
        <v>n</v>
      </c>
      <c r="G48" s="4" t="str" cm="1">
        <f t="array" ref="G48">_xlfn._xlws.FILTER(AnalysisMethods!$I$2:$I$27,AnalysisMethods!$E$2:$E$27=AnalysisResults!E48,"")</f>
        <v>n</v>
      </c>
      <c r="H48" t="s">
        <v>232</v>
      </c>
      <c r="I48" t="s">
        <v>235</v>
      </c>
      <c r="J48" s="4" t="str" cm="1">
        <f t="array" ref="J48">_xlfn._xlws.FILTER(AnalysisGroupings!$G$2:$G$18,(AnalysisGroupings!$F$2:$F$18=AnalysisResults!I48)*LEN(I48)&gt;0,"")</f>
        <v>Xanomeline High Dose</v>
      </c>
      <c r="L48" t="s">
        <v>294</v>
      </c>
      <c r="M48" t="s">
        <v>292</v>
      </c>
      <c r="N48" s="4" t="str" cm="1">
        <f t="array" ref="N48">_xlfn._xlws.FILTER(AnalysisGroupings!$G$2:$G$18,(AnalysisGroupings!$F$2:$F$18=AnalysisResults!M48)*LEN(M48)&gt;0,"")</f>
        <v>≥ 65</v>
      </c>
      <c r="P48" t="s">
        <v>295</v>
      </c>
      <c r="Q48" t="s">
        <v>290</v>
      </c>
      <c r="R48" s="4" t="str" cm="1">
        <f t="array" ref="R48">_xlfn._xlws.FILTER(AnalysisGroupings!$G$2:$G$18,(AnalysisGroupings!$F$2:$F$18=AnalysisResults!Q48)*LEN(Q48)&gt;0,"")</f>
        <v>≥ 75</v>
      </c>
      <c r="T48">
        <v>48</v>
      </c>
      <c r="U48" s="11">
        <v>48</v>
      </c>
      <c r="V48" s="6"/>
    </row>
    <row r="49" spans="1:22" x14ac:dyDescent="0.45">
      <c r="A49" t="s">
        <v>250</v>
      </c>
      <c r="B49" s="4" t="str" cm="1">
        <f t="array" ref="B49">_xlfn._xlws.FILTER(AnalysisSets!B:B,AnalysisSets!A:A=_xlfn._xlws.FILTER(Analyses!G:G,Analyses!A:A=AnalysisResults!A49,""),"")</f>
        <v>Safety Population</v>
      </c>
      <c r="C49" s="4" t="str" cm="1">
        <f t="array" ref="C49">_xlfn._xlws.FILTER(AnalysisMethods!$A$2:$A$9,AnalysisMethods!$E$2:$E$9=AnalysisResults!E49,"")</f>
        <v>M_GRP_SUM_CATEG</v>
      </c>
      <c r="D49" s="4" t="str" cm="1">
        <f t="array" ref="D49">_xlfn.UNIQUE(_xlfn._xlws.FILTER(AnalysisMethods!$C$2:$C$27,AnalysisMethods!$A$2:$A$27=AnalysisResults!C49,""))</f>
        <v>Grouped summary of categorical variable</v>
      </c>
      <c r="E49" t="s">
        <v>273</v>
      </c>
      <c r="F49" s="4" t="str" cm="1">
        <f t="array" ref="F49">_xlfn._xlws.FILTER(AnalysisMethods!$H$2:$H$27,AnalysisMethods!$E$2:$E$27=AnalysisResults!E49,"")</f>
        <v>%</v>
      </c>
      <c r="G49" s="4" t="str" cm="1">
        <f t="array" ref="G49">_xlfn._xlws.FILTER(AnalysisMethods!$I$2:$I$27,AnalysisMethods!$E$2:$E$27=AnalysisResults!E49,"")</f>
        <v>(%)</v>
      </c>
      <c r="H49" t="s">
        <v>232</v>
      </c>
      <c r="I49" t="s">
        <v>235</v>
      </c>
      <c r="J49" s="4" t="str" cm="1">
        <f t="array" ref="J49">_xlfn._xlws.FILTER(AnalysisGroupings!$G$2:$G$18,(AnalysisGroupings!$F$2:$F$18=AnalysisResults!I49)*LEN(I49)&gt;0,"")</f>
        <v>Xanomeline High Dose</v>
      </c>
      <c r="L49" t="s">
        <v>294</v>
      </c>
      <c r="M49" t="s">
        <v>292</v>
      </c>
      <c r="N49" s="4" t="str" cm="1">
        <f t="array" ref="N49">_xlfn._xlws.FILTER(AnalysisGroupings!$G$2:$G$18,(AnalysisGroupings!$F$2:$F$18=AnalysisResults!M49)*LEN(M49)&gt;0,"")</f>
        <v>≥ 65</v>
      </c>
      <c r="P49" t="s">
        <v>295</v>
      </c>
      <c r="Q49" t="s">
        <v>290</v>
      </c>
      <c r="R49" s="4" t="str" cm="1">
        <f t="array" ref="R49">_xlfn._xlws.FILTER(AnalysisGroupings!$G$2:$G$18,(AnalysisGroupings!$F$2:$F$18=AnalysisResults!Q49)*LEN(Q49)&gt;0,"")</f>
        <v>≥ 75</v>
      </c>
      <c r="T49">
        <v>57.142899999999997</v>
      </c>
      <c r="U49" s="11" t="s">
        <v>320</v>
      </c>
      <c r="V49" s="6"/>
    </row>
    <row r="50" spans="1:22" x14ac:dyDescent="0.45">
      <c r="A50" t="s">
        <v>253</v>
      </c>
      <c r="B50" s="4" t="str" cm="1">
        <f t="array" ref="B50">_xlfn._xlws.FILTER(AnalysisSets!B:B,AnalysisSets!A:A=_xlfn._xlws.FILTER(Analyses!G:G,Analyses!A:A=AnalysisResults!A50,""),"")</f>
        <v>Safety Population</v>
      </c>
      <c r="C50" s="4" t="str" cm="1">
        <f t="array" ref="C50">_xlfn._xlws.FILTER(AnalysisMethods!$A$2:$A$9,AnalysisMethods!$E$2:$E$9=AnalysisResults!E50,"")</f>
        <v>M_GRP_SUM_CATEG</v>
      </c>
      <c r="D50" s="4" t="str" cm="1">
        <f t="array" ref="D50">_xlfn.UNIQUE(_xlfn._xlws.FILTER(AnalysisMethods!$C$2:$C$27,AnalysisMethods!$A$2:$A$27=AnalysisResults!C50,""))</f>
        <v>Grouped summary of categorical variable</v>
      </c>
      <c r="E50" t="s">
        <v>270</v>
      </c>
      <c r="F50" s="4" t="str" cm="1">
        <f t="array" ref="F50">_xlfn._xlws.FILTER(AnalysisMethods!$H$2:$H$27,AnalysisMethods!$E$2:$E$27=AnalysisResults!E50,"")</f>
        <v>n</v>
      </c>
      <c r="G50" s="4" t="str" cm="1">
        <f t="array" ref="G50">_xlfn._xlws.FILTER(AnalysisMethods!$I$2:$I$27,AnalysisMethods!$E$2:$E$27=AnalysisResults!E50,"")</f>
        <v>n</v>
      </c>
      <c r="H50" t="s">
        <v>232</v>
      </c>
      <c r="I50" t="s">
        <v>233</v>
      </c>
      <c r="J50" s="4" t="str" cm="1">
        <f t="array" ref="J50">_xlfn._xlws.FILTER(AnalysisGroupings!$G$2:$G$18,(AnalysisGroupings!$F$2:$F$18=AnalysisResults!I50)*LEN(I50)&gt;0,"")</f>
        <v>Placebo</v>
      </c>
      <c r="L50" t="s">
        <v>239</v>
      </c>
      <c r="M50" t="s">
        <v>244</v>
      </c>
      <c r="N50" s="4" t="str" cm="1">
        <f t="array" ref="N50">_xlfn._xlws.FILTER(AnalysisGroupings!$G$2:$G$18,(AnalysisGroupings!$F$2:$F$18=AnalysisResults!M50)*LEN(M50)&gt;0,"")</f>
        <v>Black or African American</v>
      </c>
      <c r="R50" s="4" t="str" cm="1">
        <f t="array" ref="R50">_xlfn._xlws.FILTER(AnalysisGroupings!$G$2:$G$18,(AnalysisGroupings!$F$2:$F$18=AnalysisResults!Q50)*LEN(Q50)&gt;0,"")</f>
        <v/>
      </c>
      <c r="T50">
        <v>8</v>
      </c>
      <c r="U50" s="11">
        <v>8</v>
      </c>
      <c r="V50" s="6"/>
    </row>
    <row r="51" spans="1:22" x14ac:dyDescent="0.45">
      <c r="A51" t="s">
        <v>253</v>
      </c>
      <c r="B51" s="4" t="str" cm="1">
        <f t="array" ref="B51">_xlfn._xlws.FILTER(AnalysisSets!B:B,AnalysisSets!A:A=_xlfn._xlws.FILTER(Analyses!G:G,Analyses!A:A=AnalysisResults!A51,""),"")</f>
        <v>Safety Population</v>
      </c>
      <c r="C51" s="4" t="str" cm="1">
        <f t="array" ref="C51">_xlfn._xlws.FILTER(AnalysisMethods!$A$2:$A$9,AnalysisMethods!$E$2:$E$9=AnalysisResults!E51,"")</f>
        <v>M_GRP_SUM_CATEG</v>
      </c>
      <c r="D51" s="4" t="str" cm="1">
        <f t="array" ref="D51">_xlfn.UNIQUE(_xlfn._xlws.FILTER(AnalysisMethods!$C$2:$C$27,AnalysisMethods!$A$2:$A$27=AnalysisResults!C51,""))</f>
        <v>Grouped summary of categorical variable</v>
      </c>
      <c r="E51" t="s">
        <v>273</v>
      </c>
      <c r="F51" s="4" t="str" cm="1">
        <f t="array" ref="F51">_xlfn._xlws.FILTER(AnalysisMethods!$H$2:$H$27,AnalysisMethods!$E$2:$E$27=AnalysisResults!E51,"")</f>
        <v>%</v>
      </c>
      <c r="G51" s="4" t="str" cm="1">
        <f t="array" ref="G51">_xlfn._xlws.FILTER(AnalysisMethods!$I$2:$I$27,AnalysisMethods!$E$2:$E$27=AnalysisResults!E51,"")</f>
        <v>(%)</v>
      </c>
      <c r="H51" t="s">
        <v>232</v>
      </c>
      <c r="I51" t="s">
        <v>233</v>
      </c>
      <c r="J51" s="4" t="str" cm="1">
        <f t="array" ref="J51">_xlfn._xlws.FILTER(AnalysisGroupings!$G$2:$G$18,(AnalysisGroupings!$F$2:$F$18=AnalysisResults!I51)*LEN(I51)&gt;0,"")</f>
        <v>Placebo</v>
      </c>
      <c r="L51" t="s">
        <v>239</v>
      </c>
      <c r="M51" t="s">
        <v>244</v>
      </c>
      <c r="N51" s="4" t="str" cm="1">
        <f t="array" ref="N51">_xlfn._xlws.FILTER(AnalysisGroupings!$G$2:$G$18,(AnalysisGroupings!$F$2:$F$18=AnalysisResults!M51)*LEN(M51)&gt;0,"")</f>
        <v>Black or African American</v>
      </c>
      <c r="R51" s="4" t="str" cm="1">
        <f t="array" ref="R51">_xlfn._xlws.FILTER(AnalysisGroupings!$G$2:$G$18,(AnalysisGroupings!$F$2:$F$18=AnalysisResults!Q51)*LEN(Q51)&gt;0,"")</f>
        <v/>
      </c>
      <c r="T51">
        <v>9.3023000000000007</v>
      </c>
      <c r="U51" s="11" t="s">
        <v>321</v>
      </c>
      <c r="V51" s="6"/>
    </row>
    <row r="52" spans="1:22" x14ac:dyDescent="0.45">
      <c r="A52" t="s">
        <v>253</v>
      </c>
      <c r="B52" s="4" t="str" cm="1">
        <f t="array" ref="B52">_xlfn._xlws.FILTER(AnalysisSets!B:B,AnalysisSets!A:A=_xlfn._xlws.FILTER(Analyses!G:G,Analyses!A:A=AnalysisResults!A52,""),"")</f>
        <v>Safety Population</v>
      </c>
      <c r="C52" s="4" t="str" cm="1">
        <f t="array" ref="C52">_xlfn._xlws.FILTER(AnalysisMethods!$A$2:$A$9,AnalysisMethods!$E$2:$E$9=AnalysisResults!E52,"")</f>
        <v>M_GRP_SUM_CATEG</v>
      </c>
      <c r="D52" s="4" t="str" cm="1">
        <f t="array" ref="D52">_xlfn.UNIQUE(_xlfn._xlws.FILTER(AnalysisMethods!$C$2:$C$27,AnalysisMethods!$A$2:$A$27=AnalysisResults!C52,""))</f>
        <v>Grouped summary of categorical variable</v>
      </c>
      <c r="E52" t="s">
        <v>270</v>
      </c>
      <c r="F52" s="4" t="str" cm="1">
        <f t="array" ref="F52">_xlfn._xlws.FILTER(AnalysisMethods!$H$2:$H$27,AnalysisMethods!$E$2:$E$27=AnalysisResults!E52,"")</f>
        <v>n</v>
      </c>
      <c r="G52" s="4" t="str" cm="1">
        <f t="array" ref="G52">_xlfn._xlws.FILTER(AnalysisMethods!$I$2:$I$27,AnalysisMethods!$E$2:$E$27=AnalysisResults!E52,"")</f>
        <v>n</v>
      </c>
      <c r="H52" t="s">
        <v>232</v>
      </c>
      <c r="I52" t="s">
        <v>233</v>
      </c>
      <c r="J52" s="4" t="str" cm="1">
        <f t="array" ref="J52">_xlfn._xlws.FILTER(AnalysisGroupings!$G$2:$G$18,(AnalysisGroupings!$F$2:$F$18=AnalysisResults!I52)*LEN(I52)&gt;0,"")</f>
        <v>Placebo</v>
      </c>
      <c r="L52" t="s">
        <v>239</v>
      </c>
      <c r="M52" t="s">
        <v>242</v>
      </c>
      <c r="N52" s="4" t="str" cm="1">
        <f t="array" ref="N52">_xlfn._xlws.FILTER(AnalysisGroupings!$G$2:$G$18,(AnalysisGroupings!$F$2:$F$18=AnalysisResults!M52)*LEN(M52)&gt;0,"")</f>
        <v>White</v>
      </c>
      <c r="R52" s="4" t="str" cm="1">
        <f t="array" ref="R52">_xlfn._xlws.FILTER(AnalysisGroupings!$G$2:$G$18,(AnalysisGroupings!$F$2:$F$18=AnalysisResults!Q52)*LEN(Q52)&gt;0,"")</f>
        <v/>
      </c>
      <c r="T52">
        <v>78</v>
      </c>
      <c r="U52" s="11">
        <v>78</v>
      </c>
      <c r="V52" s="6"/>
    </row>
    <row r="53" spans="1:22" x14ac:dyDescent="0.45">
      <c r="A53" t="s">
        <v>253</v>
      </c>
      <c r="B53" s="4" t="str" cm="1">
        <f t="array" ref="B53">_xlfn._xlws.FILTER(AnalysisSets!B:B,AnalysisSets!A:A=_xlfn._xlws.FILTER(Analyses!G:G,Analyses!A:A=AnalysisResults!A53,""),"")</f>
        <v>Safety Population</v>
      </c>
      <c r="C53" s="4" t="str" cm="1">
        <f t="array" ref="C53">_xlfn._xlws.FILTER(AnalysisMethods!$A$2:$A$9,AnalysisMethods!$E$2:$E$9=AnalysisResults!E53,"")</f>
        <v>M_GRP_SUM_CATEG</v>
      </c>
      <c r="D53" s="4" t="str" cm="1">
        <f t="array" ref="D53">_xlfn.UNIQUE(_xlfn._xlws.FILTER(AnalysisMethods!$C$2:$C$27,AnalysisMethods!$A$2:$A$27=AnalysisResults!C53,""))</f>
        <v>Grouped summary of categorical variable</v>
      </c>
      <c r="E53" t="s">
        <v>273</v>
      </c>
      <c r="F53" s="4" t="str" cm="1">
        <f t="array" ref="F53">_xlfn._xlws.FILTER(AnalysisMethods!$H$2:$H$27,AnalysisMethods!$E$2:$E$27=AnalysisResults!E53,"")</f>
        <v>%</v>
      </c>
      <c r="G53" s="4" t="str" cm="1">
        <f t="array" ref="G53">_xlfn._xlws.FILTER(AnalysisMethods!$I$2:$I$27,AnalysisMethods!$E$2:$E$27=AnalysisResults!E53,"")</f>
        <v>(%)</v>
      </c>
      <c r="H53" t="s">
        <v>232</v>
      </c>
      <c r="I53" t="s">
        <v>233</v>
      </c>
      <c r="J53" s="4" t="str" cm="1">
        <f t="array" ref="J53">_xlfn._xlws.FILTER(AnalysisGroupings!$G$2:$G$18,(AnalysisGroupings!$F$2:$F$18=AnalysisResults!I53)*LEN(I53)&gt;0,"")</f>
        <v>Placebo</v>
      </c>
      <c r="L53" t="s">
        <v>239</v>
      </c>
      <c r="M53" t="s">
        <v>242</v>
      </c>
      <c r="N53" s="4" t="str" cm="1">
        <f t="array" ref="N53">_xlfn._xlws.FILTER(AnalysisGroupings!$G$2:$G$18,(AnalysisGroupings!$F$2:$F$18=AnalysisResults!M53)*LEN(M53)&gt;0,"")</f>
        <v>White</v>
      </c>
      <c r="R53" s="4" t="str" cm="1">
        <f t="array" ref="R53">_xlfn._xlws.FILTER(AnalysisGroupings!$G$2:$G$18,(AnalysisGroupings!$F$2:$F$18=AnalysisResults!Q53)*LEN(Q53)&gt;0,"")</f>
        <v/>
      </c>
      <c r="T53">
        <v>90.697699999999998</v>
      </c>
      <c r="U53" s="11" t="s">
        <v>322</v>
      </c>
      <c r="V53" s="6"/>
    </row>
    <row r="54" spans="1:22" x14ac:dyDescent="0.45">
      <c r="A54" t="s">
        <v>253</v>
      </c>
      <c r="B54" s="4" t="str" cm="1">
        <f t="array" ref="B54">_xlfn._xlws.FILTER(AnalysisSets!B:B,AnalysisSets!A:A=_xlfn._xlws.FILTER(Analyses!G:G,Analyses!A:A=AnalysisResults!A54,""),"")</f>
        <v>Safety Population</v>
      </c>
      <c r="C54" s="4" t="str" cm="1">
        <f t="array" ref="C54">_xlfn._xlws.FILTER(AnalysisMethods!$A$2:$A$9,AnalysisMethods!$E$2:$E$9=AnalysisResults!E54,"")</f>
        <v>M_GRP_SUM_CATEG</v>
      </c>
      <c r="D54" s="4" t="str" cm="1">
        <f t="array" ref="D54">_xlfn.UNIQUE(_xlfn._xlws.FILTER(AnalysisMethods!$C$2:$C$27,AnalysisMethods!$A$2:$A$27=AnalysisResults!C54,""))</f>
        <v>Grouped summary of categorical variable</v>
      </c>
      <c r="E54" t="s">
        <v>270</v>
      </c>
      <c r="F54" s="4" t="str" cm="1">
        <f t="array" ref="F54">_xlfn._xlws.FILTER(AnalysisMethods!$H$2:$H$27,AnalysisMethods!$E$2:$E$27=AnalysisResults!E54,"")</f>
        <v>n</v>
      </c>
      <c r="G54" s="4" t="str" cm="1">
        <f t="array" ref="G54">_xlfn._xlws.FILTER(AnalysisMethods!$I$2:$I$27,AnalysisMethods!$E$2:$E$27=AnalysisResults!E54,"")</f>
        <v>n</v>
      </c>
      <c r="H54" t="s">
        <v>232</v>
      </c>
      <c r="I54" t="s">
        <v>234</v>
      </c>
      <c r="J54" s="4" t="str" cm="1">
        <f t="array" ref="J54">_xlfn._xlws.FILTER(AnalysisGroupings!$G$2:$G$18,(AnalysisGroupings!$F$2:$F$18=AnalysisResults!I54)*LEN(I54)&gt;0,"")</f>
        <v>Xanomeline Low Dose</v>
      </c>
      <c r="L54" t="s">
        <v>239</v>
      </c>
      <c r="M54" t="s">
        <v>244</v>
      </c>
      <c r="N54" s="4" t="str" cm="1">
        <f t="array" ref="N54">_xlfn._xlws.FILTER(AnalysisGroupings!$G$2:$G$18,(AnalysisGroupings!$F$2:$F$18=AnalysisResults!M54)*LEN(M54)&gt;0,"")</f>
        <v>Black or African American</v>
      </c>
      <c r="R54" s="4" t="str" cm="1">
        <f t="array" ref="R54">_xlfn._xlws.FILTER(AnalysisGroupings!$G$2:$G$18,(AnalysisGroupings!$F$2:$F$18=AnalysisResults!Q54)*LEN(Q54)&gt;0,"")</f>
        <v/>
      </c>
      <c r="T54">
        <v>6</v>
      </c>
      <c r="U54" s="11">
        <v>6</v>
      </c>
      <c r="V54" s="6"/>
    </row>
    <row r="55" spans="1:22" x14ac:dyDescent="0.45">
      <c r="A55" t="s">
        <v>253</v>
      </c>
      <c r="B55" s="4" t="str" cm="1">
        <f t="array" ref="B55">_xlfn._xlws.FILTER(AnalysisSets!B:B,AnalysisSets!A:A=_xlfn._xlws.FILTER(Analyses!G:G,Analyses!A:A=AnalysisResults!A55,""),"")</f>
        <v>Safety Population</v>
      </c>
      <c r="C55" s="4" t="str" cm="1">
        <f t="array" ref="C55">_xlfn._xlws.FILTER(AnalysisMethods!$A$2:$A$9,AnalysisMethods!$E$2:$E$9=AnalysisResults!E55,"")</f>
        <v>M_GRP_SUM_CATEG</v>
      </c>
      <c r="D55" s="4" t="str" cm="1">
        <f t="array" ref="D55">_xlfn.UNIQUE(_xlfn._xlws.FILTER(AnalysisMethods!$C$2:$C$27,AnalysisMethods!$A$2:$A$27=AnalysisResults!C55,""))</f>
        <v>Grouped summary of categorical variable</v>
      </c>
      <c r="E55" t="s">
        <v>273</v>
      </c>
      <c r="F55" s="4" t="str" cm="1">
        <f t="array" ref="F55">_xlfn._xlws.FILTER(AnalysisMethods!$H$2:$H$27,AnalysisMethods!$E$2:$E$27=AnalysisResults!E55,"")</f>
        <v>%</v>
      </c>
      <c r="G55" s="4" t="str" cm="1">
        <f t="array" ref="G55">_xlfn._xlws.FILTER(AnalysisMethods!$I$2:$I$27,AnalysisMethods!$E$2:$E$27=AnalysisResults!E55,"")</f>
        <v>(%)</v>
      </c>
      <c r="H55" t="s">
        <v>232</v>
      </c>
      <c r="I55" t="s">
        <v>234</v>
      </c>
      <c r="J55" s="4" t="str" cm="1">
        <f t="array" ref="J55">_xlfn._xlws.FILTER(AnalysisGroupings!$G$2:$G$18,(AnalysisGroupings!$F$2:$F$18=AnalysisResults!I55)*LEN(I55)&gt;0,"")</f>
        <v>Xanomeline Low Dose</v>
      </c>
      <c r="L55" t="s">
        <v>239</v>
      </c>
      <c r="M55" t="s">
        <v>244</v>
      </c>
      <c r="N55" s="4" t="str" cm="1">
        <f t="array" ref="N55">_xlfn._xlws.FILTER(AnalysisGroupings!$G$2:$G$18,(AnalysisGroupings!$F$2:$F$18=AnalysisResults!M55)*LEN(M55)&gt;0,"")</f>
        <v>Black or African American</v>
      </c>
      <c r="R55" s="4" t="str" cm="1">
        <f t="array" ref="R55">_xlfn._xlws.FILTER(AnalysisGroupings!$G$2:$G$18,(AnalysisGroupings!$F$2:$F$18=AnalysisResults!Q55)*LEN(Q55)&gt;0,"")</f>
        <v/>
      </c>
      <c r="T55">
        <v>7.1429</v>
      </c>
      <c r="U55" s="11" t="s">
        <v>323</v>
      </c>
      <c r="V55" s="6"/>
    </row>
    <row r="56" spans="1:22" x14ac:dyDescent="0.45">
      <c r="A56" t="s">
        <v>253</v>
      </c>
      <c r="B56" s="4" t="str" cm="1">
        <f t="array" ref="B56">_xlfn._xlws.FILTER(AnalysisSets!B:B,AnalysisSets!A:A=_xlfn._xlws.FILTER(Analyses!G:G,Analyses!A:A=AnalysisResults!A56,""),"")</f>
        <v>Safety Population</v>
      </c>
      <c r="C56" s="4" t="str" cm="1">
        <f t="array" ref="C56">_xlfn._xlws.FILTER(AnalysisMethods!$A$2:$A$9,AnalysisMethods!$E$2:$E$9=AnalysisResults!E56,"")</f>
        <v>M_GRP_SUM_CATEG</v>
      </c>
      <c r="D56" s="4" t="str" cm="1">
        <f t="array" ref="D56">_xlfn.UNIQUE(_xlfn._xlws.FILTER(AnalysisMethods!$C$2:$C$27,AnalysisMethods!$A$2:$A$27=AnalysisResults!C56,""))</f>
        <v>Grouped summary of categorical variable</v>
      </c>
      <c r="E56" t="s">
        <v>270</v>
      </c>
      <c r="F56" s="4" t="str" cm="1">
        <f t="array" ref="F56">_xlfn._xlws.FILTER(AnalysisMethods!$H$2:$H$27,AnalysisMethods!$E$2:$E$27=AnalysisResults!E56,"")</f>
        <v>n</v>
      </c>
      <c r="G56" s="4" t="str" cm="1">
        <f t="array" ref="G56">_xlfn._xlws.FILTER(AnalysisMethods!$I$2:$I$27,AnalysisMethods!$E$2:$E$27=AnalysisResults!E56,"")</f>
        <v>n</v>
      </c>
      <c r="H56" t="s">
        <v>232</v>
      </c>
      <c r="I56" t="s">
        <v>234</v>
      </c>
      <c r="J56" s="4" t="str" cm="1">
        <f t="array" ref="J56">_xlfn._xlws.FILTER(AnalysisGroupings!$G$2:$G$18,(AnalysisGroupings!$F$2:$F$18=AnalysisResults!I56)*LEN(I56)&gt;0,"")</f>
        <v>Xanomeline Low Dose</v>
      </c>
      <c r="L56" t="s">
        <v>239</v>
      </c>
      <c r="M56" t="s">
        <v>242</v>
      </c>
      <c r="N56" s="4" t="str" cm="1">
        <f t="array" ref="N56">_xlfn._xlws.FILTER(AnalysisGroupings!$G$2:$G$18,(AnalysisGroupings!$F$2:$F$18=AnalysisResults!M56)*LEN(M56)&gt;0,"")</f>
        <v>White</v>
      </c>
      <c r="R56" s="4" t="str" cm="1">
        <f t="array" ref="R56">_xlfn._xlws.FILTER(AnalysisGroupings!$G$2:$G$18,(AnalysisGroupings!$F$2:$F$18=AnalysisResults!Q56)*LEN(Q56)&gt;0,"")</f>
        <v/>
      </c>
      <c r="T56">
        <v>78</v>
      </c>
      <c r="U56" s="11">
        <v>78</v>
      </c>
      <c r="V56" s="6"/>
    </row>
    <row r="57" spans="1:22" x14ac:dyDescent="0.45">
      <c r="A57" t="s">
        <v>253</v>
      </c>
      <c r="B57" s="4" t="str" cm="1">
        <f t="array" ref="B57">_xlfn._xlws.FILTER(AnalysisSets!B:B,AnalysisSets!A:A=_xlfn._xlws.FILTER(Analyses!G:G,Analyses!A:A=AnalysisResults!A57,""),"")</f>
        <v>Safety Population</v>
      </c>
      <c r="C57" s="4" t="str" cm="1">
        <f t="array" ref="C57">_xlfn._xlws.FILTER(AnalysisMethods!$A$2:$A$9,AnalysisMethods!$E$2:$E$9=AnalysisResults!E57,"")</f>
        <v>M_GRP_SUM_CATEG</v>
      </c>
      <c r="D57" s="4" t="str" cm="1">
        <f t="array" ref="D57">_xlfn.UNIQUE(_xlfn._xlws.FILTER(AnalysisMethods!$C$2:$C$27,AnalysisMethods!$A$2:$A$27=AnalysisResults!C57,""))</f>
        <v>Grouped summary of categorical variable</v>
      </c>
      <c r="E57" t="s">
        <v>273</v>
      </c>
      <c r="F57" s="4" t="str" cm="1">
        <f t="array" ref="F57">_xlfn._xlws.FILTER(AnalysisMethods!$H$2:$H$27,AnalysisMethods!$E$2:$E$27=AnalysisResults!E57,"")</f>
        <v>%</v>
      </c>
      <c r="G57" s="4" t="str" cm="1">
        <f t="array" ref="G57">_xlfn._xlws.FILTER(AnalysisMethods!$I$2:$I$27,AnalysisMethods!$E$2:$E$27=AnalysisResults!E57,"")</f>
        <v>(%)</v>
      </c>
      <c r="H57" t="s">
        <v>232</v>
      </c>
      <c r="I57" t="s">
        <v>234</v>
      </c>
      <c r="J57" s="4" t="str" cm="1">
        <f t="array" ref="J57">_xlfn._xlws.FILTER(AnalysisGroupings!$G$2:$G$18,(AnalysisGroupings!$F$2:$F$18=AnalysisResults!I57)*LEN(I57)&gt;0,"")</f>
        <v>Xanomeline Low Dose</v>
      </c>
      <c r="L57" t="s">
        <v>239</v>
      </c>
      <c r="M57" t="s">
        <v>242</v>
      </c>
      <c r="N57" s="4" t="str" cm="1">
        <f t="array" ref="N57">_xlfn._xlws.FILTER(AnalysisGroupings!$G$2:$G$18,(AnalysisGroupings!$F$2:$F$18=AnalysisResults!M57)*LEN(M57)&gt;0,"")</f>
        <v>White</v>
      </c>
      <c r="R57" s="4" t="str" cm="1">
        <f t="array" ref="R57">_xlfn._xlws.FILTER(AnalysisGroupings!$G$2:$G$18,(AnalysisGroupings!$F$2:$F$18=AnalysisResults!Q57)*LEN(Q57)&gt;0,"")</f>
        <v/>
      </c>
      <c r="T57">
        <v>92.857100000000003</v>
      </c>
      <c r="U57" s="11" t="s">
        <v>324</v>
      </c>
      <c r="V57" s="6"/>
    </row>
    <row r="58" spans="1:22" x14ac:dyDescent="0.45">
      <c r="A58" t="s">
        <v>253</v>
      </c>
      <c r="B58" s="4" t="str" cm="1">
        <f t="array" ref="B58">_xlfn._xlws.FILTER(AnalysisSets!B:B,AnalysisSets!A:A=_xlfn._xlws.FILTER(Analyses!G:G,Analyses!A:A=AnalysisResults!A58,""),"")</f>
        <v>Safety Population</v>
      </c>
      <c r="C58" s="4" t="str" cm="1">
        <f t="array" ref="C58">_xlfn._xlws.FILTER(AnalysisMethods!$A$2:$A$9,AnalysisMethods!$E$2:$E$9=AnalysisResults!E58,"")</f>
        <v>M_GRP_SUM_CATEG</v>
      </c>
      <c r="D58" s="4" t="str" cm="1">
        <f t="array" ref="D58">_xlfn.UNIQUE(_xlfn._xlws.FILTER(AnalysisMethods!$C$2:$C$27,AnalysisMethods!$A$2:$A$27=AnalysisResults!C58,""))</f>
        <v>Grouped summary of categorical variable</v>
      </c>
      <c r="E58" t="s">
        <v>270</v>
      </c>
      <c r="F58" s="4" t="str" cm="1">
        <f t="array" ref="F58">_xlfn._xlws.FILTER(AnalysisMethods!$H$2:$H$27,AnalysisMethods!$E$2:$E$27=AnalysisResults!E58,"")</f>
        <v>n</v>
      </c>
      <c r="G58" s="4" t="str" cm="1">
        <f t="array" ref="G58">_xlfn._xlws.FILTER(AnalysisMethods!$I$2:$I$27,AnalysisMethods!$E$2:$E$27=AnalysisResults!E58,"")</f>
        <v>n</v>
      </c>
      <c r="H58" t="s">
        <v>232</v>
      </c>
      <c r="I58" t="s">
        <v>235</v>
      </c>
      <c r="J58" s="4" t="str" cm="1">
        <f t="array" ref="J58">_xlfn._xlws.FILTER(AnalysisGroupings!$G$2:$G$18,(AnalysisGroupings!$F$2:$F$18=AnalysisResults!I58)*LEN(I58)&gt;0,"")</f>
        <v>Xanomeline High Dose</v>
      </c>
      <c r="L58" t="s">
        <v>239</v>
      </c>
      <c r="M58" t="s">
        <v>240</v>
      </c>
      <c r="N58" s="4" t="str" cm="1">
        <f t="array" ref="N58">_xlfn._xlws.FILTER(AnalysisGroupings!$G$2:$G$18,(AnalysisGroupings!$F$2:$F$18=AnalysisResults!M58)*LEN(M58)&gt;0,"")</f>
        <v>American Indian or Alaska Native</v>
      </c>
      <c r="R58" s="4" t="str" cm="1">
        <f t="array" ref="R58">_xlfn._xlws.FILTER(AnalysisGroupings!$G$2:$G$18,(AnalysisGroupings!$F$2:$F$18=AnalysisResults!Q58)*LEN(Q58)&gt;0,"")</f>
        <v/>
      </c>
      <c r="T58">
        <v>1</v>
      </c>
      <c r="U58" s="11">
        <v>1</v>
      </c>
      <c r="V58" s="6"/>
    </row>
    <row r="59" spans="1:22" x14ac:dyDescent="0.45">
      <c r="A59" t="s">
        <v>253</v>
      </c>
      <c r="B59" s="4" t="str" cm="1">
        <f t="array" ref="B59">_xlfn._xlws.FILTER(AnalysisSets!B:B,AnalysisSets!A:A=_xlfn._xlws.FILTER(Analyses!G:G,Analyses!A:A=AnalysisResults!A59,""),"")</f>
        <v>Safety Population</v>
      </c>
      <c r="C59" s="4" t="str" cm="1">
        <f t="array" ref="C59">_xlfn._xlws.FILTER(AnalysisMethods!$A$2:$A$9,AnalysisMethods!$E$2:$E$9=AnalysisResults!E59,"")</f>
        <v>M_GRP_SUM_CATEG</v>
      </c>
      <c r="D59" s="4" t="str" cm="1">
        <f t="array" ref="D59">_xlfn.UNIQUE(_xlfn._xlws.FILTER(AnalysisMethods!$C$2:$C$27,AnalysisMethods!$A$2:$A$27=AnalysisResults!C59,""))</f>
        <v>Grouped summary of categorical variable</v>
      </c>
      <c r="E59" t="s">
        <v>273</v>
      </c>
      <c r="F59" s="4" t="str" cm="1">
        <f t="array" ref="F59">_xlfn._xlws.FILTER(AnalysisMethods!$H$2:$H$27,AnalysisMethods!$E$2:$E$27=AnalysisResults!E59,"")</f>
        <v>%</v>
      </c>
      <c r="G59" s="4" t="str" cm="1">
        <f t="array" ref="G59">_xlfn._xlws.FILTER(AnalysisMethods!$I$2:$I$27,AnalysisMethods!$E$2:$E$27=AnalysisResults!E59,"")</f>
        <v>(%)</v>
      </c>
      <c r="H59" t="s">
        <v>232</v>
      </c>
      <c r="I59" t="s">
        <v>235</v>
      </c>
      <c r="J59" s="4" t="str" cm="1">
        <f t="array" ref="J59">_xlfn._xlws.FILTER(AnalysisGroupings!$G$2:$G$18,(AnalysisGroupings!$F$2:$F$18=AnalysisResults!I59)*LEN(I59)&gt;0,"")</f>
        <v>Xanomeline High Dose</v>
      </c>
      <c r="L59" t="s">
        <v>239</v>
      </c>
      <c r="M59" t="s">
        <v>240</v>
      </c>
      <c r="N59" s="4" t="str" cm="1">
        <f t="array" ref="N59">_xlfn._xlws.FILTER(AnalysisGroupings!$G$2:$G$18,(AnalysisGroupings!$F$2:$F$18=AnalysisResults!M59)*LEN(M59)&gt;0,"")</f>
        <v>American Indian or Alaska Native</v>
      </c>
      <c r="R59" s="4" t="str" cm="1">
        <f t="array" ref="R59">_xlfn._xlws.FILTER(AnalysisGroupings!$G$2:$G$18,(AnalysisGroupings!$F$2:$F$18=AnalysisResults!Q59)*LEN(Q59)&gt;0,"")</f>
        <v/>
      </c>
      <c r="T59">
        <v>1.1904999999999999</v>
      </c>
      <c r="U59" s="11" t="s">
        <v>325</v>
      </c>
      <c r="V59" s="6"/>
    </row>
    <row r="60" spans="1:22" x14ac:dyDescent="0.45">
      <c r="A60" t="s">
        <v>253</v>
      </c>
      <c r="B60" s="4" t="str" cm="1">
        <f t="array" ref="B60">_xlfn._xlws.FILTER(AnalysisSets!B:B,AnalysisSets!A:A=_xlfn._xlws.FILTER(Analyses!G:G,Analyses!A:A=AnalysisResults!A60,""),"")</f>
        <v>Safety Population</v>
      </c>
      <c r="C60" s="4" t="str" cm="1">
        <f t="array" ref="C60">_xlfn._xlws.FILTER(AnalysisMethods!$A$2:$A$9,AnalysisMethods!$E$2:$E$9=AnalysisResults!E60,"")</f>
        <v>M_GRP_SUM_CATEG</v>
      </c>
      <c r="D60" s="4" t="str" cm="1">
        <f t="array" ref="D60">_xlfn.UNIQUE(_xlfn._xlws.FILTER(AnalysisMethods!$C$2:$C$27,AnalysisMethods!$A$2:$A$27=AnalysisResults!C60,""))</f>
        <v>Grouped summary of categorical variable</v>
      </c>
      <c r="E60" t="s">
        <v>270</v>
      </c>
      <c r="F60" s="4" t="str" cm="1">
        <f t="array" ref="F60">_xlfn._xlws.FILTER(AnalysisMethods!$H$2:$H$27,AnalysisMethods!$E$2:$E$27=AnalysisResults!E60,"")</f>
        <v>n</v>
      </c>
      <c r="G60" s="4" t="str" cm="1">
        <f t="array" ref="G60">_xlfn._xlws.FILTER(AnalysisMethods!$I$2:$I$27,AnalysisMethods!$E$2:$E$27=AnalysisResults!E60,"")</f>
        <v>n</v>
      </c>
      <c r="H60" t="s">
        <v>232</v>
      </c>
      <c r="I60" t="s">
        <v>235</v>
      </c>
      <c r="J60" s="4" t="str" cm="1">
        <f t="array" ref="J60">_xlfn._xlws.FILTER(AnalysisGroupings!$G$2:$G$18,(AnalysisGroupings!$F$2:$F$18=AnalysisResults!I60)*LEN(I60)&gt;0,"")</f>
        <v>Xanomeline High Dose</v>
      </c>
      <c r="L60" t="s">
        <v>239</v>
      </c>
      <c r="M60" t="s">
        <v>244</v>
      </c>
      <c r="N60" s="4" t="str" cm="1">
        <f t="array" ref="N60">_xlfn._xlws.FILTER(AnalysisGroupings!$G$2:$G$18,(AnalysisGroupings!$F$2:$F$18=AnalysisResults!M60)*LEN(M60)&gt;0,"")</f>
        <v>Black or African American</v>
      </c>
      <c r="R60" s="4" t="str" cm="1">
        <f t="array" ref="R60">_xlfn._xlws.FILTER(AnalysisGroupings!$G$2:$G$18,(AnalysisGroupings!$F$2:$F$18=AnalysisResults!Q60)*LEN(Q60)&gt;0,"")</f>
        <v/>
      </c>
      <c r="T60">
        <v>9</v>
      </c>
      <c r="U60" s="11">
        <v>9</v>
      </c>
      <c r="V60" s="6"/>
    </row>
    <row r="61" spans="1:22" x14ac:dyDescent="0.45">
      <c r="A61" t="s">
        <v>253</v>
      </c>
      <c r="B61" s="4" t="str" cm="1">
        <f t="array" ref="B61">_xlfn._xlws.FILTER(AnalysisSets!B:B,AnalysisSets!A:A=_xlfn._xlws.FILTER(Analyses!G:G,Analyses!A:A=AnalysisResults!A61,""),"")</f>
        <v>Safety Population</v>
      </c>
      <c r="C61" s="4" t="str" cm="1">
        <f t="array" ref="C61">_xlfn._xlws.FILTER(AnalysisMethods!$A$2:$A$9,AnalysisMethods!$E$2:$E$9=AnalysisResults!E61,"")</f>
        <v>M_GRP_SUM_CATEG</v>
      </c>
      <c r="D61" s="4" t="str" cm="1">
        <f t="array" ref="D61">_xlfn.UNIQUE(_xlfn._xlws.FILTER(AnalysisMethods!$C$2:$C$27,AnalysisMethods!$A$2:$A$27=AnalysisResults!C61,""))</f>
        <v>Grouped summary of categorical variable</v>
      </c>
      <c r="E61" t="s">
        <v>273</v>
      </c>
      <c r="F61" s="4" t="str" cm="1">
        <f t="array" ref="F61">_xlfn._xlws.FILTER(AnalysisMethods!$H$2:$H$27,AnalysisMethods!$E$2:$E$27=AnalysisResults!E61,"")</f>
        <v>%</v>
      </c>
      <c r="G61" s="4" t="str" cm="1">
        <f t="array" ref="G61">_xlfn._xlws.FILTER(AnalysisMethods!$I$2:$I$27,AnalysisMethods!$E$2:$E$27=AnalysisResults!E61,"")</f>
        <v>(%)</v>
      </c>
      <c r="H61" t="s">
        <v>232</v>
      </c>
      <c r="I61" t="s">
        <v>235</v>
      </c>
      <c r="J61" s="4" t="str" cm="1">
        <f t="array" ref="J61">_xlfn._xlws.FILTER(AnalysisGroupings!$G$2:$G$18,(AnalysisGroupings!$F$2:$F$18=AnalysisResults!I61)*LEN(I61)&gt;0,"")</f>
        <v>Xanomeline High Dose</v>
      </c>
      <c r="L61" t="s">
        <v>239</v>
      </c>
      <c r="M61" t="s">
        <v>244</v>
      </c>
      <c r="N61" s="4" t="str" cm="1">
        <f t="array" ref="N61">_xlfn._xlws.FILTER(AnalysisGroupings!$G$2:$G$18,(AnalysisGroupings!$F$2:$F$18=AnalysisResults!M61)*LEN(M61)&gt;0,"")</f>
        <v>Black or African American</v>
      </c>
      <c r="R61" s="4" t="str" cm="1">
        <f t="array" ref="R61">_xlfn._xlws.FILTER(AnalysisGroupings!$G$2:$G$18,(AnalysisGroupings!$F$2:$F$18=AnalysisResults!Q61)*LEN(Q61)&gt;0,"")</f>
        <v/>
      </c>
      <c r="T61">
        <v>10.7143</v>
      </c>
      <c r="U61" s="11" t="s">
        <v>326</v>
      </c>
      <c r="V61" s="6"/>
    </row>
    <row r="62" spans="1:22" x14ac:dyDescent="0.45">
      <c r="A62" t="s">
        <v>253</v>
      </c>
      <c r="B62" s="4" t="str" cm="1">
        <f t="array" ref="B62">_xlfn._xlws.FILTER(AnalysisSets!B:B,AnalysisSets!A:A=_xlfn._xlws.FILTER(Analyses!G:G,Analyses!A:A=AnalysisResults!A62,""),"")</f>
        <v>Safety Population</v>
      </c>
      <c r="C62" s="4" t="str" cm="1">
        <f t="array" ref="C62">_xlfn._xlws.FILTER(AnalysisMethods!$A$2:$A$9,AnalysisMethods!$E$2:$E$9=AnalysisResults!E62,"")</f>
        <v>M_GRP_SUM_CATEG</v>
      </c>
      <c r="D62" s="4" t="str" cm="1">
        <f t="array" ref="D62">_xlfn.UNIQUE(_xlfn._xlws.FILTER(AnalysisMethods!$C$2:$C$27,AnalysisMethods!$A$2:$A$27=AnalysisResults!C62,""))</f>
        <v>Grouped summary of categorical variable</v>
      </c>
      <c r="E62" t="s">
        <v>270</v>
      </c>
      <c r="F62" s="4" t="str" cm="1">
        <f t="array" ref="F62">_xlfn._xlws.FILTER(AnalysisMethods!$H$2:$H$27,AnalysisMethods!$E$2:$E$27=AnalysisResults!E62,"")</f>
        <v>n</v>
      </c>
      <c r="G62" s="4" t="str" cm="1">
        <f t="array" ref="G62">_xlfn._xlws.FILTER(AnalysisMethods!$I$2:$I$27,AnalysisMethods!$E$2:$E$27=AnalysisResults!E62,"")</f>
        <v>n</v>
      </c>
      <c r="H62" t="s">
        <v>232</v>
      </c>
      <c r="I62" t="s">
        <v>235</v>
      </c>
      <c r="J62" s="4" t="str" cm="1">
        <f t="array" ref="J62">_xlfn._xlws.FILTER(AnalysisGroupings!$G$2:$G$18,(AnalysisGroupings!$F$2:$F$18=AnalysisResults!I62)*LEN(I62)&gt;0,"")</f>
        <v>Xanomeline High Dose</v>
      </c>
      <c r="L62" t="s">
        <v>239</v>
      </c>
      <c r="M62" t="s">
        <v>242</v>
      </c>
      <c r="N62" s="4" t="str" cm="1">
        <f t="array" ref="N62">_xlfn._xlws.FILTER(AnalysisGroupings!$G$2:$G$18,(AnalysisGroupings!$F$2:$F$18=AnalysisResults!M62)*LEN(M62)&gt;0,"")</f>
        <v>White</v>
      </c>
      <c r="R62" s="4" t="str" cm="1">
        <f t="array" ref="R62">_xlfn._xlws.FILTER(AnalysisGroupings!$G$2:$G$18,(AnalysisGroupings!$F$2:$F$18=AnalysisResults!Q62)*LEN(Q62)&gt;0,"")</f>
        <v/>
      </c>
      <c r="T62">
        <v>74</v>
      </c>
      <c r="U62" s="11">
        <v>74</v>
      </c>
      <c r="V62" s="6"/>
    </row>
    <row r="63" spans="1:22" x14ac:dyDescent="0.45">
      <c r="A63" t="s">
        <v>253</v>
      </c>
      <c r="B63" s="4" t="str" cm="1">
        <f t="array" ref="B63">_xlfn._xlws.FILTER(AnalysisSets!B:B,AnalysisSets!A:A=_xlfn._xlws.FILTER(Analyses!G:G,Analyses!A:A=AnalysisResults!A63,""),"")</f>
        <v>Safety Population</v>
      </c>
      <c r="C63" s="4" t="str" cm="1">
        <f t="array" ref="C63">_xlfn._xlws.FILTER(AnalysisMethods!$A$2:$A$9,AnalysisMethods!$E$2:$E$9=AnalysisResults!E63,"")</f>
        <v>M_GRP_SUM_CATEG</v>
      </c>
      <c r="D63" s="4" t="str" cm="1">
        <f t="array" ref="D63">_xlfn.UNIQUE(_xlfn._xlws.FILTER(AnalysisMethods!$C$2:$C$27,AnalysisMethods!$A$2:$A$27=AnalysisResults!C63,""))</f>
        <v>Grouped summary of categorical variable</v>
      </c>
      <c r="E63" t="s">
        <v>273</v>
      </c>
      <c r="F63" s="4" t="str" cm="1">
        <f t="array" ref="F63">_xlfn._xlws.FILTER(AnalysisMethods!$H$2:$H$27,AnalysisMethods!$E$2:$E$27=AnalysisResults!E63,"")</f>
        <v>%</v>
      </c>
      <c r="G63" s="4" t="str" cm="1">
        <f t="array" ref="G63">_xlfn._xlws.FILTER(AnalysisMethods!$I$2:$I$27,AnalysisMethods!$E$2:$E$27=AnalysisResults!E63,"")</f>
        <v>(%)</v>
      </c>
      <c r="H63" t="s">
        <v>232</v>
      </c>
      <c r="I63" t="s">
        <v>235</v>
      </c>
      <c r="J63" s="4" t="str" cm="1">
        <f t="array" ref="J63">_xlfn._xlws.FILTER(AnalysisGroupings!$G$2:$G$18,(AnalysisGroupings!$F$2:$F$18=AnalysisResults!I63)*LEN(I63)&gt;0,"")</f>
        <v>Xanomeline High Dose</v>
      </c>
      <c r="L63" t="s">
        <v>239</v>
      </c>
      <c r="M63" t="s">
        <v>242</v>
      </c>
      <c r="N63" s="4" t="str" cm="1">
        <f t="array" ref="N63">_xlfn._xlws.FILTER(AnalysisGroupings!$G$2:$G$18,(AnalysisGroupings!$F$2:$F$18=AnalysisResults!M63)*LEN(M63)&gt;0,"")</f>
        <v>White</v>
      </c>
      <c r="R63" s="4" t="str" cm="1">
        <f t="array" ref="R63">_xlfn._xlws.FILTER(AnalysisGroupings!$G$2:$G$18,(AnalysisGroupings!$F$2:$F$18=AnalysisResults!Q63)*LEN(Q63)&gt;0,"")</f>
        <v/>
      </c>
      <c r="T63">
        <v>88.095200000000006</v>
      </c>
      <c r="U63" s="11" t="s">
        <v>327</v>
      </c>
      <c r="V63" s="6"/>
    </row>
    <row r="64" spans="1:22" x14ac:dyDescent="0.45">
      <c r="A64" t="s">
        <v>252</v>
      </c>
      <c r="B64" s="4" t="str" cm="1">
        <f t="array" ref="B64">_xlfn._xlws.FILTER(AnalysisSets!B:B,AnalysisSets!A:A=_xlfn._xlws.FILTER(Analyses!G:G,Analyses!A:A=AnalysisResults!A64,""),"")</f>
        <v>Safety Population</v>
      </c>
      <c r="C64" s="4" t="str" cm="1">
        <f t="array" ref="C64">_xlfn._xlws.FILTER(AnalysisMethods!$A$2:$A$9,AnalysisMethods!$E$2:$E$9=AnalysisResults!E64,"")</f>
        <v>M_GRP_SUM_CATEG</v>
      </c>
      <c r="D64" s="4" t="str" cm="1">
        <f t="array" ref="D64">_xlfn.UNIQUE(_xlfn._xlws.FILTER(AnalysisMethods!$C$2:$C$27,AnalysisMethods!$A$2:$A$27=AnalysisResults!C64,""))</f>
        <v>Grouped summary of categorical variable</v>
      </c>
      <c r="E64" t="s">
        <v>270</v>
      </c>
      <c r="F64" s="4" t="str" cm="1">
        <f t="array" ref="F64">_xlfn._xlws.FILTER(AnalysisMethods!$H$2:$H$27,AnalysisMethods!$E$2:$E$27=AnalysisResults!E64,"")</f>
        <v>n</v>
      </c>
      <c r="G64" s="4" t="str" cm="1">
        <f t="array" ref="G64">_xlfn._xlws.FILTER(AnalysisMethods!$I$2:$I$27,AnalysisMethods!$E$2:$E$27=AnalysisResults!E64,"")</f>
        <v>n</v>
      </c>
      <c r="H64" t="s">
        <v>232</v>
      </c>
      <c r="I64" t="s">
        <v>233</v>
      </c>
      <c r="J64" s="4" t="str" cm="1">
        <f t="array" ref="J64">_xlfn._xlws.FILTER(AnalysisGroupings!$G$2:$G$18,(AnalysisGroupings!$F$2:$F$18=AnalysisResults!I64)*LEN(I64)&gt;0,"")</f>
        <v>Placebo</v>
      </c>
      <c r="L64" t="s">
        <v>245</v>
      </c>
      <c r="M64" t="s">
        <v>246</v>
      </c>
      <c r="N64" s="4" t="str" cm="1">
        <f t="array" ref="N64">_xlfn._xlws.FILTER(AnalysisGroupings!$G$2:$G$18,(AnalysisGroupings!$F$2:$F$18=AnalysisResults!M64)*LEN(M64)&gt;0,"")</f>
        <v>Hispanic or Latino</v>
      </c>
      <c r="R64" s="4" t="str" cm="1">
        <f t="array" ref="R64">_xlfn._xlws.FILTER(AnalysisGroupings!$G$2:$G$18,(AnalysisGroupings!$F$2:$F$18=AnalysisResults!Q64)*LEN(Q64)&gt;0,"")</f>
        <v/>
      </c>
      <c r="T64">
        <v>3</v>
      </c>
      <c r="U64" s="11">
        <v>3</v>
      </c>
      <c r="V64" s="6"/>
    </row>
    <row r="65" spans="1:22" x14ac:dyDescent="0.45">
      <c r="A65" t="s">
        <v>252</v>
      </c>
      <c r="B65" s="4" t="str" cm="1">
        <f t="array" ref="B65">_xlfn._xlws.FILTER(AnalysisSets!B:B,AnalysisSets!A:A=_xlfn._xlws.FILTER(Analyses!G:G,Analyses!A:A=AnalysisResults!A65,""),"")</f>
        <v>Safety Population</v>
      </c>
      <c r="C65" s="4" t="str" cm="1">
        <f t="array" ref="C65">_xlfn._xlws.FILTER(AnalysisMethods!$A$2:$A$9,AnalysisMethods!$E$2:$E$9=AnalysisResults!E65,"")</f>
        <v>M_GRP_SUM_CATEG</v>
      </c>
      <c r="D65" s="4" t="str" cm="1">
        <f t="array" ref="D65">_xlfn.UNIQUE(_xlfn._xlws.FILTER(AnalysisMethods!$C$2:$C$27,AnalysisMethods!$A$2:$A$27=AnalysisResults!C65,""))</f>
        <v>Grouped summary of categorical variable</v>
      </c>
      <c r="E65" t="s">
        <v>273</v>
      </c>
      <c r="F65" s="4" t="str" cm="1">
        <f t="array" ref="F65">_xlfn._xlws.FILTER(AnalysisMethods!$H$2:$H$27,AnalysisMethods!$E$2:$E$27=AnalysisResults!E65,"")</f>
        <v>%</v>
      </c>
      <c r="G65" s="4" t="str" cm="1">
        <f t="array" ref="G65">_xlfn._xlws.FILTER(AnalysisMethods!$I$2:$I$27,AnalysisMethods!$E$2:$E$27=AnalysisResults!E65,"")</f>
        <v>(%)</v>
      </c>
      <c r="H65" t="s">
        <v>232</v>
      </c>
      <c r="I65" t="s">
        <v>233</v>
      </c>
      <c r="J65" s="4" t="str" cm="1">
        <f t="array" ref="J65">_xlfn._xlws.FILTER(AnalysisGroupings!$G$2:$G$18,(AnalysisGroupings!$F$2:$F$18=AnalysisResults!I65)*LEN(I65)&gt;0,"")</f>
        <v>Placebo</v>
      </c>
      <c r="L65" t="s">
        <v>245</v>
      </c>
      <c r="M65" t="s">
        <v>246</v>
      </c>
      <c r="N65" s="4" t="str" cm="1">
        <f t="array" ref="N65">_xlfn._xlws.FILTER(AnalysisGroupings!$G$2:$G$18,(AnalysisGroupings!$F$2:$F$18=AnalysisResults!M65)*LEN(M65)&gt;0,"")</f>
        <v>Hispanic or Latino</v>
      </c>
      <c r="R65" s="4" t="str" cm="1">
        <f t="array" ref="R65">_xlfn._xlws.FILTER(AnalysisGroupings!$G$2:$G$18,(AnalysisGroupings!$F$2:$F$18=AnalysisResults!Q65)*LEN(Q65)&gt;0,"")</f>
        <v/>
      </c>
      <c r="T65">
        <v>3.4883999999999999</v>
      </c>
      <c r="U65" s="11" t="s">
        <v>328</v>
      </c>
      <c r="V65" s="6"/>
    </row>
    <row r="66" spans="1:22" x14ac:dyDescent="0.45">
      <c r="A66" t="s">
        <v>252</v>
      </c>
      <c r="B66" s="4" t="str" cm="1">
        <f t="array" ref="B66">_xlfn._xlws.FILTER(AnalysisSets!B:B,AnalysisSets!A:A=_xlfn._xlws.FILTER(Analyses!G:G,Analyses!A:A=AnalysisResults!A66,""),"")</f>
        <v>Safety Population</v>
      </c>
      <c r="C66" s="4" t="str" cm="1">
        <f t="array" ref="C66">_xlfn._xlws.FILTER(AnalysisMethods!$A$2:$A$9,AnalysisMethods!$E$2:$E$9=AnalysisResults!E66,"")</f>
        <v>M_GRP_SUM_CATEG</v>
      </c>
      <c r="D66" s="4" t="str" cm="1">
        <f t="array" ref="D66">_xlfn.UNIQUE(_xlfn._xlws.FILTER(AnalysisMethods!$C$2:$C$27,AnalysisMethods!$A$2:$A$27=AnalysisResults!C66,""))</f>
        <v>Grouped summary of categorical variable</v>
      </c>
      <c r="E66" t="s">
        <v>270</v>
      </c>
      <c r="F66" s="4" t="str" cm="1">
        <f t="array" ref="F66">_xlfn._xlws.FILTER(AnalysisMethods!$H$2:$H$27,AnalysisMethods!$E$2:$E$27=AnalysisResults!E66,"")</f>
        <v>n</v>
      </c>
      <c r="G66" s="4" t="str" cm="1">
        <f t="array" ref="G66">_xlfn._xlws.FILTER(AnalysisMethods!$I$2:$I$27,AnalysisMethods!$E$2:$E$27=AnalysisResults!E66,"")</f>
        <v>n</v>
      </c>
      <c r="H66" t="s">
        <v>232</v>
      </c>
      <c r="I66" t="s">
        <v>233</v>
      </c>
      <c r="J66" s="4" t="str" cm="1">
        <f t="array" ref="J66">_xlfn._xlws.FILTER(AnalysisGroupings!$G$2:$G$18,(AnalysisGroupings!$F$2:$F$18=AnalysisResults!I66)*LEN(I66)&gt;0,"")</f>
        <v>Placebo</v>
      </c>
      <c r="L66" t="s">
        <v>245</v>
      </c>
      <c r="M66" t="s">
        <v>247</v>
      </c>
      <c r="N66" s="4" t="str" cm="1">
        <f t="array" ref="N66">_xlfn._xlws.FILTER(AnalysisGroupings!$G$2:$G$18,(AnalysisGroupings!$F$2:$F$18=AnalysisResults!M66)*LEN(M66)&gt;0,"")</f>
        <v>Not Hispanic or Latino</v>
      </c>
      <c r="R66" s="4" t="str" cm="1">
        <f t="array" ref="R66">_xlfn._xlws.FILTER(AnalysisGroupings!$G$2:$G$18,(AnalysisGroupings!$F$2:$F$18=AnalysisResults!Q66)*LEN(Q66)&gt;0,"")</f>
        <v/>
      </c>
      <c r="T66">
        <v>83</v>
      </c>
      <c r="U66" s="11">
        <v>83</v>
      </c>
      <c r="V66" s="6"/>
    </row>
    <row r="67" spans="1:22" x14ac:dyDescent="0.45">
      <c r="A67" t="s">
        <v>252</v>
      </c>
      <c r="B67" s="4" t="str" cm="1">
        <f t="array" ref="B67">_xlfn._xlws.FILTER(AnalysisSets!B:B,AnalysisSets!A:A=_xlfn._xlws.FILTER(Analyses!G:G,Analyses!A:A=AnalysisResults!A67,""),"")</f>
        <v>Safety Population</v>
      </c>
      <c r="C67" s="4" t="str" cm="1">
        <f t="array" ref="C67">_xlfn._xlws.FILTER(AnalysisMethods!$A$2:$A$9,AnalysisMethods!$E$2:$E$9=AnalysisResults!E67,"")</f>
        <v>M_GRP_SUM_CATEG</v>
      </c>
      <c r="D67" s="4" t="str" cm="1">
        <f t="array" ref="D67">_xlfn.UNIQUE(_xlfn._xlws.FILTER(AnalysisMethods!$C$2:$C$27,AnalysisMethods!$A$2:$A$27=AnalysisResults!C67,""))</f>
        <v>Grouped summary of categorical variable</v>
      </c>
      <c r="E67" t="s">
        <v>273</v>
      </c>
      <c r="F67" s="4" t="str" cm="1">
        <f t="array" ref="F67">_xlfn._xlws.FILTER(AnalysisMethods!$H$2:$H$27,AnalysisMethods!$E$2:$E$27=AnalysisResults!E67,"")</f>
        <v>%</v>
      </c>
      <c r="G67" s="4" t="str" cm="1">
        <f t="array" ref="G67">_xlfn._xlws.FILTER(AnalysisMethods!$I$2:$I$27,AnalysisMethods!$E$2:$E$27=AnalysisResults!E67,"")</f>
        <v>(%)</v>
      </c>
      <c r="H67" t="s">
        <v>232</v>
      </c>
      <c r="I67" t="s">
        <v>233</v>
      </c>
      <c r="J67" s="4" t="str" cm="1">
        <f t="array" ref="J67">_xlfn._xlws.FILTER(AnalysisGroupings!$G$2:$G$18,(AnalysisGroupings!$F$2:$F$18=AnalysisResults!I67)*LEN(I67)&gt;0,"")</f>
        <v>Placebo</v>
      </c>
      <c r="L67" t="s">
        <v>245</v>
      </c>
      <c r="M67" t="s">
        <v>247</v>
      </c>
      <c r="N67" s="4" t="str" cm="1">
        <f t="array" ref="N67">_xlfn._xlws.FILTER(AnalysisGroupings!$G$2:$G$18,(AnalysisGroupings!$F$2:$F$18=AnalysisResults!M67)*LEN(M67)&gt;0,"")</f>
        <v>Not Hispanic or Latino</v>
      </c>
      <c r="R67" s="4" t="str" cm="1">
        <f t="array" ref="R67">_xlfn._xlws.FILTER(AnalysisGroupings!$G$2:$G$18,(AnalysisGroupings!$F$2:$F$18=AnalysisResults!Q67)*LEN(Q67)&gt;0,"")</f>
        <v/>
      </c>
      <c r="T67">
        <v>96.511600000000001</v>
      </c>
      <c r="U67" s="11" t="s">
        <v>329</v>
      </c>
      <c r="V67" s="6"/>
    </row>
    <row r="68" spans="1:22" x14ac:dyDescent="0.45">
      <c r="A68" t="s">
        <v>252</v>
      </c>
      <c r="B68" s="4" t="str" cm="1">
        <f t="array" ref="B68">_xlfn._xlws.FILTER(AnalysisSets!B:B,AnalysisSets!A:A=_xlfn._xlws.FILTER(Analyses!G:G,Analyses!A:A=AnalysisResults!A68,""),"")</f>
        <v>Safety Population</v>
      </c>
      <c r="C68" s="4" t="str" cm="1">
        <f t="array" ref="C68">_xlfn._xlws.FILTER(AnalysisMethods!$A$2:$A$9,AnalysisMethods!$E$2:$E$9=AnalysisResults!E68,"")</f>
        <v>M_GRP_SUM_CATEG</v>
      </c>
      <c r="D68" s="4" t="str" cm="1">
        <f t="array" ref="D68">_xlfn.UNIQUE(_xlfn._xlws.FILTER(AnalysisMethods!$C$2:$C$27,AnalysisMethods!$A$2:$A$27=AnalysisResults!C68,""))</f>
        <v>Grouped summary of categorical variable</v>
      </c>
      <c r="E68" t="s">
        <v>270</v>
      </c>
      <c r="F68" s="4" t="str" cm="1">
        <f t="array" ref="F68">_xlfn._xlws.FILTER(AnalysisMethods!$H$2:$H$27,AnalysisMethods!$E$2:$E$27=AnalysisResults!E68,"")</f>
        <v>n</v>
      </c>
      <c r="G68" s="4" t="str" cm="1">
        <f t="array" ref="G68">_xlfn._xlws.FILTER(AnalysisMethods!$I$2:$I$27,AnalysisMethods!$E$2:$E$27=AnalysisResults!E68,"")</f>
        <v>n</v>
      </c>
      <c r="H68" t="s">
        <v>232</v>
      </c>
      <c r="I68" t="s">
        <v>234</v>
      </c>
      <c r="J68" s="4" t="str" cm="1">
        <f t="array" ref="J68">_xlfn._xlws.FILTER(AnalysisGroupings!$G$2:$G$18,(AnalysisGroupings!$F$2:$F$18=AnalysisResults!I68)*LEN(I68)&gt;0,"")</f>
        <v>Xanomeline Low Dose</v>
      </c>
      <c r="L68" t="s">
        <v>245</v>
      </c>
      <c r="M68" t="s">
        <v>246</v>
      </c>
      <c r="N68" s="4" t="str" cm="1">
        <f t="array" ref="N68">_xlfn._xlws.FILTER(AnalysisGroupings!$G$2:$G$18,(AnalysisGroupings!$F$2:$F$18=AnalysisResults!M68)*LEN(M68)&gt;0,"")</f>
        <v>Hispanic or Latino</v>
      </c>
      <c r="R68" s="4" t="str" cm="1">
        <f t="array" ref="R68">_xlfn._xlws.FILTER(AnalysisGroupings!$G$2:$G$18,(AnalysisGroupings!$F$2:$F$18=AnalysisResults!Q68)*LEN(Q68)&gt;0,"")</f>
        <v/>
      </c>
      <c r="T68">
        <v>6</v>
      </c>
      <c r="U68" s="11">
        <v>6</v>
      </c>
      <c r="V68" s="6"/>
    </row>
    <row r="69" spans="1:22" x14ac:dyDescent="0.45">
      <c r="A69" t="s">
        <v>252</v>
      </c>
      <c r="B69" s="4" t="str" cm="1">
        <f t="array" ref="B69">_xlfn._xlws.FILTER(AnalysisSets!B:B,AnalysisSets!A:A=_xlfn._xlws.FILTER(Analyses!G:G,Analyses!A:A=AnalysisResults!A69,""),"")</f>
        <v>Safety Population</v>
      </c>
      <c r="C69" s="4" t="str" cm="1">
        <f t="array" ref="C69">_xlfn._xlws.FILTER(AnalysisMethods!$A$2:$A$9,AnalysisMethods!$E$2:$E$9=AnalysisResults!E69,"")</f>
        <v>M_GRP_SUM_CATEG</v>
      </c>
      <c r="D69" s="4" t="str" cm="1">
        <f t="array" ref="D69">_xlfn.UNIQUE(_xlfn._xlws.FILTER(AnalysisMethods!$C$2:$C$27,AnalysisMethods!$A$2:$A$27=AnalysisResults!C69,""))</f>
        <v>Grouped summary of categorical variable</v>
      </c>
      <c r="E69" t="s">
        <v>273</v>
      </c>
      <c r="F69" s="4" t="str" cm="1">
        <f t="array" ref="F69">_xlfn._xlws.FILTER(AnalysisMethods!$H$2:$H$27,AnalysisMethods!$E$2:$E$27=AnalysisResults!E69,"")</f>
        <v>%</v>
      </c>
      <c r="G69" s="4" t="str" cm="1">
        <f t="array" ref="G69">_xlfn._xlws.FILTER(AnalysisMethods!$I$2:$I$27,AnalysisMethods!$E$2:$E$27=AnalysisResults!E69,"")</f>
        <v>(%)</v>
      </c>
      <c r="H69" t="s">
        <v>232</v>
      </c>
      <c r="I69" t="s">
        <v>234</v>
      </c>
      <c r="J69" s="4" t="str" cm="1">
        <f t="array" ref="J69">_xlfn._xlws.FILTER(AnalysisGroupings!$G$2:$G$18,(AnalysisGroupings!$F$2:$F$18=AnalysisResults!I69)*LEN(I69)&gt;0,"")</f>
        <v>Xanomeline Low Dose</v>
      </c>
      <c r="L69" t="s">
        <v>245</v>
      </c>
      <c r="M69" t="s">
        <v>246</v>
      </c>
      <c r="N69" s="4" t="str" cm="1">
        <f t="array" ref="N69">_xlfn._xlws.FILTER(AnalysisGroupings!$G$2:$G$18,(AnalysisGroupings!$F$2:$F$18=AnalysisResults!M69)*LEN(M69)&gt;0,"")</f>
        <v>Hispanic or Latino</v>
      </c>
      <c r="R69" s="4" t="str" cm="1">
        <f t="array" ref="R69">_xlfn._xlws.FILTER(AnalysisGroupings!$G$2:$G$18,(AnalysisGroupings!$F$2:$F$18=AnalysisResults!Q69)*LEN(Q69)&gt;0,"")</f>
        <v/>
      </c>
      <c r="T69">
        <v>7.1429</v>
      </c>
      <c r="U69" s="11" t="s">
        <v>323</v>
      </c>
      <c r="V69" s="6"/>
    </row>
    <row r="70" spans="1:22" x14ac:dyDescent="0.45">
      <c r="A70" t="s">
        <v>252</v>
      </c>
      <c r="B70" s="4" t="str" cm="1">
        <f t="array" ref="B70">_xlfn._xlws.FILTER(AnalysisSets!B:B,AnalysisSets!A:A=_xlfn._xlws.FILTER(Analyses!G:G,Analyses!A:A=AnalysisResults!A70,""),"")</f>
        <v>Safety Population</v>
      </c>
      <c r="C70" s="4" t="str" cm="1">
        <f t="array" ref="C70">_xlfn._xlws.FILTER(AnalysisMethods!$A$2:$A$9,AnalysisMethods!$E$2:$E$9=AnalysisResults!E70,"")</f>
        <v>M_GRP_SUM_CATEG</v>
      </c>
      <c r="D70" s="4" t="str" cm="1">
        <f t="array" ref="D70">_xlfn.UNIQUE(_xlfn._xlws.FILTER(AnalysisMethods!$C$2:$C$27,AnalysisMethods!$A$2:$A$27=AnalysisResults!C70,""))</f>
        <v>Grouped summary of categorical variable</v>
      </c>
      <c r="E70" t="s">
        <v>270</v>
      </c>
      <c r="F70" s="4" t="str" cm="1">
        <f t="array" ref="F70">_xlfn._xlws.FILTER(AnalysisMethods!$H$2:$H$27,AnalysisMethods!$E$2:$E$27=AnalysisResults!E70,"")</f>
        <v>n</v>
      </c>
      <c r="G70" s="4" t="str" cm="1">
        <f t="array" ref="G70">_xlfn._xlws.FILTER(AnalysisMethods!$I$2:$I$27,AnalysisMethods!$E$2:$E$27=AnalysisResults!E70,"")</f>
        <v>n</v>
      </c>
      <c r="H70" t="s">
        <v>232</v>
      </c>
      <c r="I70" t="s">
        <v>234</v>
      </c>
      <c r="J70" s="4" t="str" cm="1">
        <f t="array" ref="J70">_xlfn._xlws.FILTER(AnalysisGroupings!$G$2:$G$18,(AnalysisGroupings!$F$2:$F$18=AnalysisResults!I70)*LEN(I70)&gt;0,"")</f>
        <v>Xanomeline Low Dose</v>
      </c>
      <c r="L70" t="s">
        <v>245</v>
      </c>
      <c r="M70" t="s">
        <v>247</v>
      </c>
      <c r="N70" s="4" t="str" cm="1">
        <f t="array" ref="N70">_xlfn._xlws.FILTER(AnalysisGroupings!$G$2:$G$18,(AnalysisGroupings!$F$2:$F$18=AnalysisResults!M70)*LEN(M70)&gt;0,"")</f>
        <v>Not Hispanic or Latino</v>
      </c>
      <c r="R70" s="4" t="str" cm="1">
        <f t="array" ref="R70">_xlfn._xlws.FILTER(AnalysisGroupings!$G$2:$G$18,(AnalysisGroupings!$F$2:$F$18=AnalysisResults!Q70)*LEN(Q70)&gt;0,"")</f>
        <v/>
      </c>
      <c r="T70">
        <v>78</v>
      </c>
      <c r="U70" s="11">
        <v>78</v>
      </c>
      <c r="V70" s="6"/>
    </row>
    <row r="71" spans="1:22" x14ac:dyDescent="0.45">
      <c r="A71" t="s">
        <v>252</v>
      </c>
      <c r="B71" s="4" t="str" cm="1">
        <f t="array" ref="B71">_xlfn._xlws.FILTER(AnalysisSets!B:B,AnalysisSets!A:A=_xlfn._xlws.FILTER(Analyses!G:G,Analyses!A:A=AnalysisResults!A71,""),"")</f>
        <v>Safety Population</v>
      </c>
      <c r="C71" s="4" t="str" cm="1">
        <f t="array" ref="C71">_xlfn._xlws.FILTER(AnalysisMethods!$A$2:$A$9,AnalysisMethods!$E$2:$E$9=AnalysisResults!E71,"")</f>
        <v>M_GRP_SUM_CATEG</v>
      </c>
      <c r="D71" s="4" t="str" cm="1">
        <f t="array" ref="D71">_xlfn.UNIQUE(_xlfn._xlws.FILTER(AnalysisMethods!$C$2:$C$27,AnalysisMethods!$A$2:$A$27=AnalysisResults!C71,""))</f>
        <v>Grouped summary of categorical variable</v>
      </c>
      <c r="E71" t="s">
        <v>273</v>
      </c>
      <c r="F71" s="4" t="str" cm="1">
        <f t="array" ref="F71">_xlfn._xlws.FILTER(AnalysisMethods!$H$2:$H$27,AnalysisMethods!$E$2:$E$27=AnalysisResults!E71,"")</f>
        <v>%</v>
      </c>
      <c r="G71" s="4" t="str" cm="1">
        <f t="array" ref="G71">_xlfn._xlws.FILTER(AnalysisMethods!$I$2:$I$27,AnalysisMethods!$E$2:$E$27=AnalysisResults!E71,"")</f>
        <v>(%)</v>
      </c>
      <c r="H71" t="s">
        <v>232</v>
      </c>
      <c r="I71" t="s">
        <v>234</v>
      </c>
      <c r="J71" s="4" t="str" cm="1">
        <f t="array" ref="J71">_xlfn._xlws.FILTER(AnalysisGroupings!$G$2:$G$18,(AnalysisGroupings!$F$2:$F$18=AnalysisResults!I71)*LEN(I71)&gt;0,"")</f>
        <v>Xanomeline Low Dose</v>
      </c>
      <c r="L71" t="s">
        <v>245</v>
      </c>
      <c r="M71" t="s">
        <v>247</v>
      </c>
      <c r="N71" s="4" t="str" cm="1">
        <f t="array" ref="N71">_xlfn._xlws.FILTER(AnalysisGroupings!$G$2:$G$18,(AnalysisGroupings!$F$2:$F$18=AnalysisResults!M71)*LEN(M71)&gt;0,"")</f>
        <v>Not Hispanic or Latino</v>
      </c>
      <c r="R71" s="4" t="str" cm="1">
        <f t="array" ref="R71">_xlfn._xlws.FILTER(AnalysisGroupings!$G$2:$G$18,(AnalysisGroupings!$F$2:$F$18=AnalysisResults!Q71)*LEN(Q71)&gt;0,"")</f>
        <v/>
      </c>
      <c r="T71">
        <v>92.857100000000003</v>
      </c>
      <c r="U71" s="11" t="s">
        <v>324</v>
      </c>
      <c r="V71" s="6"/>
    </row>
    <row r="72" spans="1:22" x14ac:dyDescent="0.45">
      <c r="A72" t="s">
        <v>252</v>
      </c>
      <c r="B72" s="4" t="str" cm="1">
        <f t="array" ref="B72">_xlfn._xlws.FILTER(AnalysisSets!B:B,AnalysisSets!A:A=_xlfn._xlws.FILTER(Analyses!G:G,Analyses!A:A=AnalysisResults!A72,""),"")</f>
        <v>Safety Population</v>
      </c>
      <c r="C72" s="4" t="str" cm="1">
        <f t="array" ref="C72">_xlfn._xlws.FILTER(AnalysisMethods!$A$2:$A$9,AnalysisMethods!$E$2:$E$9=AnalysisResults!E72,"")</f>
        <v>M_GRP_SUM_CATEG</v>
      </c>
      <c r="D72" s="4" t="str" cm="1">
        <f t="array" ref="D72">_xlfn.UNIQUE(_xlfn._xlws.FILTER(AnalysisMethods!$C$2:$C$27,AnalysisMethods!$A$2:$A$27=AnalysisResults!C72,""))</f>
        <v>Grouped summary of categorical variable</v>
      </c>
      <c r="E72" t="s">
        <v>270</v>
      </c>
      <c r="F72" s="4" t="str" cm="1">
        <f t="array" ref="F72">_xlfn._xlws.FILTER(AnalysisMethods!$H$2:$H$27,AnalysisMethods!$E$2:$E$27=AnalysisResults!E72,"")</f>
        <v>n</v>
      </c>
      <c r="G72" s="4" t="str" cm="1">
        <f t="array" ref="G72">_xlfn._xlws.FILTER(AnalysisMethods!$I$2:$I$27,AnalysisMethods!$E$2:$E$27=AnalysisResults!E72,"")</f>
        <v>n</v>
      </c>
      <c r="H72" t="s">
        <v>232</v>
      </c>
      <c r="I72" t="s">
        <v>235</v>
      </c>
      <c r="J72" s="4" t="str" cm="1">
        <f t="array" ref="J72">_xlfn._xlws.FILTER(AnalysisGroupings!$G$2:$G$18,(AnalysisGroupings!$F$2:$F$18=AnalysisResults!I72)*LEN(I72)&gt;0,"")</f>
        <v>Xanomeline High Dose</v>
      </c>
      <c r="L72" t="s">
        <v>245</v>
      </c>
      <c r="M72" t="s">
        <v>246</v>
      </c>
      <c r="N72" s="4" t="str" cm="1">
        <f t="array" ref="N72">_xlfn._xlws.FILTER(AnalysisGroupings!$G$2:$G$18,(AnalysisGroupings!$F$2:$F$18=AnalysisResults!M72)*LEN(M72)&gt;0,"")</f>
        <v>Hispanic or Latino</v>
      </c>
      <c r="R72" s="4" t="str" cm="1">
        <f t="array" ref="R72">_xlfn._xlws.FILTER(AnalysisGroupings!$G$2:$G$18,(AnalysisGroupings!$F$2:$F$18=AnalysisResults!Q72)*LEN(Q72)&gt;0,"")</f>
        <v/>
      </c>
      <c r="T72">
        <v>3</v>
      </c>
      <c r="U72" s="11">
        <v>3</v>
      </c>
      <c r="V72" s="6"/>
    </row>
    <row r="73" spans="1:22" x14ac:dyDescent="0.45">
      <c r="A73" t="s">
        <v>252</v>
      </c>
      <c r="B73" s="4" t="str" cm="1">
        <f t="array" ref="B73">_xlfn._xlws.FILTER(AnalysisSets!B:B,AnalysisSets!A:A=_xlfn._xlws.FILTER(Analyses!G:G,Analyses!A:A=AnalysisResults!A73,""),"")</f>
        <v>Safety Population</v>
      </c>
      <c r="C73" s="4" t="str" cm="1">
        <f t="array" ref="C73">_xlfn._xlws.FILTER(AnalysisMethods!$A$2:$A$9,AnalysisMethods!$E$2:$E$9=AnalysisResults!E73,"")</f>
        <v>M_GRP_SUM_CATEG</v>
      </c>
      <c r="D73" s="4" t="str" cm="1">
        <f t="array" ref="D73">_xlfn.UNIQUE(_xlfn._xlws.FILTER(AnalysisMethods!$C$2:$C$27,AnalysisMethods!$A$2:$A$27=AnalysisResults!C73,""))</f>
        <v>Grouped summary of categorical variable</v>
      </c>
      <c r="E73" t="s">
        <v>273</v>
      </c>
      <c r="F73" s="4" t="str" cm="1">
        <f t="array" ref="F73">_xlfn._xlws.FILTER(AnalysisMethods!$H$2:$H$27,AnalysisMethods!$E$2:$E$27=AnalysisResults!E73,"")</f>
        <v>%</v>
      </c>
      <c r="G73" s="4" t="str" cm="1">
        <f t="array" ref="G73">_xlfn._xlws.FILTER(AnalysisMethods!$I$2:$I$27,AnalysisMethods!$E$2:$E$27=AnalysisResults!E73,"")</f>
        <v>(%)</v>
      </c>
      <c r="H73" t="s">
        <v>232</v>
      </c>
      <c r="I73" t="s">
        <v>235</v>
      </c>
      <c r="J73" s="4" t="str" cm="1">
        <f t="array" ref="J73">_xlfn._xlws.FILTER(AnalysisGroupings!$G$2:$G$18,(AnalysisGroupings!$F$2:$F$18=AnalysisResults!I73)*LEN(I73)&gt;0,"")</f>
        <v>Xanomeline High Dose</v>
      </c>
      <c r="L73" t="s">
        <v>245</v>
      </c>
      <c r="M73" t="s">
        <v>246</v>
      </c>
      <c r="N73" s="4" t="str" cm="1">
        <f t="array" ref="N73">_xlfn._xlws.FILTER(AnalysisGroupings!$G$2:$G$18,(AnalysisGroupings!$F$2:$F$18=AnalysisResults!M73)*LEN(M73)&gt;0,"")</f>
        <v>Hispanic or Latino</v>
      </c>
      <c r="R73" s="4" t="str" cm="1">
        <f t="array" ref="R73">_xlfn._xlws.FILTER(AnalysisGroupings!$G$2:$G$18,(AnalysisGroupings!$F$2:$F$18=AnalysisResults!Q73)*LEN(Q73)&gt;0,"")</f>
        <v/>
      </c>
      <c r="T73">
        <v>3.5714000000000001</v>
      </c>
      <c r="U73" s="11" t="s">
        <v>330</v>
      </c>
      <c r="V73" s="6"/>
    </row>
    <row r="74" spans="1:22" x14ac:dyDescent="0.45">
      <c r="A74" t="s">
        <v>252</v>
      </c>
      <c r="B74" s="4" t="str" cm="1">
        <f t="array" ref="B74">_xlfn._xlws.FILTER(AnalysisSets!B:B,AnalysisSets!A:A=_xlfn._xlws.FILTER(Analyses!G:G,Analyses!A:A=AnalysisResults!A74,""),"")</f>
        <v>Safety Population</v>
      </c>
      <c r="C74" s="4" t="str" cm="1">
        <f t="array" ref="C74">_xlfn._xlws.FILTER(AnalysisMethods!$A$2:$A$9,AnalysisMethods!$E$2:$E$9=AnalysisResults!E74,"")</f>
        <v>M_GRP_SUM_CATEG</v>
      </c>
      <c r="D74" s="4" t="str" cm="1">
        <f t="array" ref="D74">_xlfn.UNIQUE(_xlfn._xlws.FILTER(AnalysisMethods!$C$2:$C$27,AnalysisMethods!$A$2:$A$27=AnalysisResults!C74,""))</f>
        <v>Grouped summary of categorical variable</v>
      </c>
      <c r="E74" t="s">
        <v>270</v>
      </c>
      <c r="F74" s="4" t="str" cm="1">
        <f t="array" ref="F74">_xlfn._xlws.FILTER(AnalysisMethods!$H$2:$H$27,AnalysisMethods!$E$2:$E$27=AnalysisResults!E74,"")</f>
        <v>n</v>
      </c>
      <c r="G74" s="4" t="str" cm="1">
        <f t="array" ref="G74">_xlfn._xlws.FILTER(AnalysisMethods!$I$2:$I$27,AnalysisMethods!$E$2:$E$27=AnalysisResults!E74,"")</f>
        <v>n</v>
      </c>
      <c r="H74" t="s">
        <v>232</v>
      </c>
      <c r="I74" t="s">
        <v>235</v>
      </c>
      <c r="J74" s="4" t="str" cm="1">
        <f t="array" ref="J74">_xlfn._xlws.FILTER(AnalysisGroupings!$G$2:$G$18,(AnalysisGroupings!$F$2:$F$18=AnalysisResults!I74)*LEN(I74)&gt;0,"")</f>
        <v>Xanomeline High Dose</v>
      </c>
      <c r="L74" t="s">
        <v>245</v>
      </c>
      <c r="M74" t="s">
        <v>247</v>
      </c>
      <c r="N74" s="4" t="str" cm="1">
        <f t="array" ref="N74">_xlfn._xlws.FILTER(AnalysisGroupings!$G$2:$G$18,(AnalysisGroupings!$F$2:$F$18=AnalysisResults!M74)*LEN(M74)&gt;0,"")</f>
        <v>Not Hispanic or Latino</v>
      </c>
      <c r="R74" s="4" t="str" cm="1">
        <f t="array" ref="R74">_xlfn._xlws.FILTER(AnalysisGroupings!$G$2:$G$18,(AnalysisGroupings!$F$2:$F$18=AnalysisResults!Q74)*LEN(Q74)&gt;0,"")</f>
        <v/>
      </c>
      <c r="T74">
        <v>81</v>
      </c>
      <c r="U74" s="11">
        <v>81</v>
      </c>
      <c r="V74" s="6"/>
    </row>
    <row r="75" spans="1:22" x14ac:dyDescent="0.45">
      <c r="A75" t="s">
        <v>252</v>
      </c>
      <c r="B75" s="4" t="str" cm="1">
        <f t="array" ref="B75">_xlfn._xlws.FILTER(AnalysisSets!B:B,AnalysisSets!A:A=_xlfn._xlws.FILTER(Analyses!G:G,Analyses!A:A=AnalysisResults!A75,""),"")</f>
        <v>Safety Population</v>
      </c>
      <c r="C75" s="4" t="str" cm="1">
        <f t="array" ref="C75">_xlfn._xlws.FILTER(AnalysisMethods!$A$2:$A$9,AnalysisMethods!$E$2:$E$9=AnalysisResults!E75,"")</f>
        <v>M_GRP_SUM_CATEG</v>
      </c>
      <c r="D75" s="4" t="str" cm="1">
        <f t="array" ref="D75">_xlfn.UNIQUE(_xlfn._xlws.FILTER(AnalysisMethods!$C$2:$C$27,AnalysisMethods!$A$2:$A$27=AnalysisResults!C75,""))</f>
        <v>Grouped summary of categorical variable</v>
      </c>
      <c r="E75" t="s">
        <v>273</v>
      </c>
      <c r="F75" s="4" t="str" cm="1">
        <f t="array" ref="F75">_xlfn._xlws.FILTER(AnalysisMethods!$H$2:$H$27,AnalysisMethods!$E$2:$E$27=AnalysisResults!E75,"")</f>
        <v>%</v>
      </c>
      <c r="G75" s="4" t="str" cm="1">
        <f t="array" ref="G75">_xlfn._xlws.FILTER(AnalysisMethods!$I$2:$I$27,AnalysisMethods!$E$2:$E$27=AnalysisResults!E75,"")</f>
        <v>(%)</v>
      </c>
      <c r="H75" t="s">
        <v>232</v>
      </c>
      <c r="I75" t="s">
        <v>235</v>
      </c>
      <c r="J75" s="4" t="str" cm="1">
        <f t="array" ref="J75">_xlfn._xlws.FILTER(AnalysisGroupings!$G$2:$G$18,(AnalysisGroupings!$F$2:$F$18=AnalysisResults!I75)*LEN(I75)&gt;0,"")</f>
        <v>Xanomeline High Dose</v>
      </c>
      <c r="L75" t="s">
        <v>245</v>
      </c>
      <c r="M75" t="s">
        <v>247</v>
      </c>
      <c r="N75" s="4" t="str" cm="1">
        <f t="array" ref="N75">_xlfn._xlws.FILTER(AnalysisGroupings!$G$2:$G$18,(AnalysisGroupings!$F$2:$F$18=AnalysisResults!M75)*LEN(M75)&gt;0,"")</f>
        <v>Not Hispanic or Latino</v>
      </c>
      <c r="R75" s="4" t="str" cm="1">
        <f t="array" ref="R75">_xlfn._xlws.FILTER(AnalysisGroupings!$G$2:$G$18,(AnalysisGroupings!$F$2:$F$18=AnalysisResults!Q75)*LEN(Q75)&gt;0,"")</f>
        <v/>
      </c>
      <c r="T75">
        <v>96.428600000000003</v>
      </c>
      <c r="U75" s="11" t="s">
        <v>331</v>
      </c>
      <c r="V75" s="6"/>
    </row>
  </sheetData>
  <autoFilter ref="A1:U75" xr:uid="{41BB806F-07BC-44FD-839E-73D40D8773BC}"/>
  <sortState xmlns:xlrd2="http://schemas.microsoft.com/office/spreadsheetml/2017/richdata2" ref="A2:U75">
    <sortCondition ref="A2:A75"/>
    <sortCondition ref="C2:C75"/>
    <sortCondition ref="I2:I75"/>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1"/>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147</v>
      </c>
      <c r="C1" s="2" t="s">
        <v>148</v>
      </c>
      <c r="D1" s="2" t="s">
        <v>149</v>
      </c>
      <c r="E1" s="2" t="s">
        <v>150</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2023-07-11T16:45:04Z</dcterms:modified>
</cp:coreProperties>
</file>