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组长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<sst xmlns="http://schemas.openxmlformats.org/spreadsheetml/2006/main" uniqueCount="61">
  <si>
    <t>美术月度绩效考核表V1.0</t>
  </si>
  <si>
    <t>姓名：</t>
  </si>
  <si>
    <t>刘强</t>
  </si>
  <si>
    <t>岗位：</t>
  </si>
  <si>
    <t>3D场景原画组长</t>
  </si>
  <si>
    <t>工时：</t>
  </si>
  <si>
    <t>序号</t>
  </si>
  <si>
    <t>考核项目</t>
  </si>
  <si>
    <t>考核说明</t>
  </si>
  <si>
    <t>优</t>
  </si>
  <si>
    <t>良</t>
  </si>
  <si>
    <t>达标</t>
  </si>
  <si>
    <t>差</t>
  </si>
  <si>
    <t>总分</t>
  </si>
  <si>
    <t>等级</t>
  </si>
  <si>
    <t>评分</t>
  </si>
  <si>
    <t>任务完成质量</t>
  </si>
  <si>
    <t>根据项目对本月资源质量的反馈，工作抽查核定完成质量考核。</t>
  </si>
  <si>
    <t>制作的美术作品完成度高；被项目需求方赞许；可以作为部门对外宣传作品
（分值范围24-30分）</t>
  </si>
  <si>
    <t>制作的美术作品构图（结构）合理，色彩丰富，完成度较高。
（分值范围18-24分）</t>
  </si>
  <si>
    <t>制作美术作品满足项目需求，通过质量验收
（分值范围12-18分）</t>
  </si>
  <si>
    <t>反复修改或不达标
（分值范围0-12分）</t>
  </si>
  <si>
    <t>工时完成率</t>
  </si>
  <si>
    <t>月工作完成总量</t>
  </si>
  <si>
    <t>超额完成25%
（分值范围28-35分）</t>
  </si>
  <si>
    <t>超额完成20%
（分值范围21-28分）</t>
  </si>
  <si>
    <t>完成基本工作量
（分值范围14-21分）</t>
  </si>
  <si>
    <t>低于基本工作量90%
（分值范围0-14分）</t>
  </si>
  <si>
    <t>周工作汇报</t>
  </si>
  <si>
    <t>每周工作内容、下周预估、工作中的各种问题提交</t>
  </si>
  <si>
    <t>根据之前工作规划，合理预估本周工作方向。准时提交本周工作汇报：工作内容，该组工时统计，下周工作预估。提前提出需要协调帮助的问题，给其他组留空间。
（分值范围8-10分）</t>
  </si>
  <si>
    <t>根据之前工作规划，合理预估本周工作方向。准时提交本周工作汇报：工作内容，该组工时统计，下周工作预估。需要上级协助解决的工作问题等
（分值范围6-8分）</t>
  </si>
  <si>
    <t>准时提交本周工作汇报：工作内容，该组工时统计，下周工作预估。需要上级协助解决的工作问题等
（分值范围4-6分）</t>
  </si>
  <si>
    <t>不按时提交工作汇报，遇到问题不主动提出，不解决，回避问题
（分值范围0-4分）</t>
  </si>
  <si>
    <t>沟通协调</t>
  </si>
  <si>
    <t>与内部员工和外部项目就工作合理沟通协调</t>
  </si>
  <si>
    <t>与内部员工之间，上下级之间，与外部项目之间合理沟通协调。通畅信息路径，优化信息，合理解决各种问题，提高工作效率。提交当月《技术研讨会记录》，《月工作总结》，《员工面谈报告》
（分值范围4-5分）</t>
  </si>
  <si>
    <t>与内部员工之间，上下级之间，与外部项目之间合理沟通协调。提交当月《技术研讨会记录》，《月工作总结》，《员工面谈报告》
（分值范围3-4分）</t>
  </si>
  <si>
    <t>提交当月《技术研讨会记录》，《月工作总结》，《员工面谈报告》
（分值范围2-3分）</t>
  </si>
  <si>
    <t>不能解决沟通产生的问题，不按时提交当月《技术研讨会记录》，《月工作总结》，《员工面谈报告》
（分值范围0-2分）</t>
  </si>
  <si>
    <t>内部技术交流培训次数</t>
  </si>
  <si>
    <t>内部各项实用技术共享交流机制</t>
  </si>
  <si>
    <t>考核期内进行内部技术培训或交流的次数在 3次以上
（分值范围4-5分）</t>
  </si>
  <si>
    <t>内部技术培训的次数或交流在 2次以上
（分值范围3-4分）</t>
  </si>
  <si>
    <t>内部技术培训的次数在 1次以上
（分值范围2-3分）</t>
  </si>
  <si>
    <t>未进行过任何内部学术交流
（分值范围0-2分）</t>
  </si>
  <si>
    <t>员工满意度</t>
  </si>
  <si>
    <t>员工对上级的职业技能、工作调配、人员管理各项能力的认同度</t>
  </si>
  <si>
    <t>能在各方面协助组员工作，帮组组员学习、成长。组员对工作任务、学习任务安排合理度等都有较高的评价
（分值范围12-15分）</t>
  </si>
  <si>
    <t>组员对组长工作较为满意，能在各方面协助组员工作
（分值范围9-12分）</t>
  </si>
  <si>
    <t>组员对组长评价一般无投诉
（分值范围6-9分）</t>
  </si>
  <si>
    <t>考核期内有1次员工有理由投诉
（分值范围0-6分）</t>
  </si>
  <si>
    <t>加减分</t>
  </si>
  <si>
    <t>根据当月奖励惩罚情况适当加减分</t>
  </si>
  <si>
    <t>关键事件描述：</t>
  </si>
  <si>
    <t>--</t>
  </si>
  <si>
    <t>所属等级对应分数为：优秀（90-100分）、良好（80-89分）、合格（70-79分）、较差（60-69分）、差（59分以下）</t>
  </si>
  <si>
    <t>月度考核分数：</t>
  </si>
  <si>
    <t>被考核人签字：</t>
  </si>
  <si>
    <t>主管签字：</t>
  </si>
  <si>
    <t>考核时间:      年     月     日</t>
  </si>
</sst>
</file>

<file path=xl/styles.xml><?xml version="1.0" encoding="utf-8"?>
<styleSheet xmlns="http://schemas.openxmlformats.org/spreadsheetml/2006/main">
  <numFmts count="1">
    <numFmt formatCode="&quot;所属等级：&quot;#" numFmtId="164"/>
  </numFmts>
  <fonts count="18">
    <font>
      <name val="宋体"/>
      <charset val="134"/>
      <family val="2"/>
      <color theme="1"/>
      <sz val="12"/>
      <scheme val="minor"/>
    </font>
    <font>
      <name val="宋体"/>
      <charset val="134"/>
      <family val="3"/>
      <sz val="12"/>
    </font>
    <font>
      <name val="宋体"/>
      <charset val="134"/>
      <family val="2"/>
      <sz val="9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2"/>
      <color theme="10"/>
      <sz val="12"/>
      <u val="single"/>
      <scheme val="minor"/>
    </font>
    <font>
      <name val="宋体"/>
      <charset val="134"/>
      <family val="2"/>
      <color theme="11"/>
      <sz val="12"/>
      <u val="single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b val="1"/>
      <color theme="1"/>
      <sz val="14"/>
      <scheme val="minor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2"/>
      <color theme="1"/>
      <sz val="10"/>
      <scheme val="minor"/>
    </font>
    <font>
      <name val="宋体"/>
      <charset val="134"/>
      <family val="3"/>
      <color rgb="FF000000"/>
      <sz val="10"/>
      <scheme val="minor"/>
    </font>
    <font>
      <name val="Calibri"/>
      <family val="2"/>
      <color theme="1"/>
      <sz val="10"/>
      <u val="single"/>
    </font>
    <font>
      <name val="Calibri"/>
      <family val="2"/>
      <color theme="1"/>
      <sz val="10"/>
    </font>
    <font>
      <name val="宋体"/>
      <charset val="134"/>
      <family val="3"/>
      <color rgb="FF000000"/>
      <sz val="9"/>
      <scheme val="minor"/>
    </font>
    <font>
      <name val="宋体"/>
      <family val="2"/>
      <color theme="1"/>
      <sz val="10"/>
      <scheme val="minor"/>
    </font>
    <font>
      <name val="宋体"/>
      <charset val="134"/>
      <family val="3"/>
      <b val="1"/>
      <color theme="1"/>
      <sz val="12"/>
      <scheme val="minor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borderId="0" fillId="0" fontId="0" numFmtId="0"/>
    <xf borderId="0" fillId="0" fontId="1" numFmtId="0"/>
    <xf borderId="0" fillId="0" fontId="3" numFmtId="0"/>
    <xf borderId="0" fillId="0" fontId="1" numFmtId="0"/>
    <xf borderId="0" fillId="0" fontId="4" numFmtId="0"/>
    <xf borderId="0" fillId="0" fontId="5" numFmtId="0"/>
  </cellStyleXfs>
  <cellXfs count="37">
    <xf borderId="0" fillId="0" fontId="0" numFmtId="0" pivotButton="0" quotePrefix="0" xfId="0"/>
    <xf borderId="0" fillId="0" fontId="6" numFmtId="0" pivotButton="0" quotePrefix="0" xfId="0"/>
    <xf applyAlignment="1" borderId="1" fillId="0" fontId="6" numFmtId="0" pivotButton="0" quotePrefix="0" xfId="0">
      <alignment vertical="center" wrapText="1"/>
    </xf>
    <xf borderId="0" fillId="0" fontId="11" numFmtId="0" pivotButton="0" quotePrefix="0" xfId="0"/>
    <xf applyAlignment="1" borderId="1" fillId="0" fontId="12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left" vertical="center" wrapText="1"/>
    </xf>
    <xf applyAlignment="1" borderId="1" fillId="0" fontId="0" numFmtId="0" pivotButton="0" quotePrefix="0" xfId="0">
      <alignment horizontal="center" vertical="center"/>
    </xf>
    <xf applyAlignment="1" borderId="1" fillId="0" fontId="12" numFmtId="0" pivotButton="0" quotePrefix="0" xfId="0">
      <alignment horizontal="center" vertical="center"/>
    </xf>
    <xf applyAlignment="1" borderId="1" fillId="0" fontId="11" numFmtId="0" pivotButton="0" quotePrefix="0" xfId="0">
      <alignment horizontal="center" vertical="center"/>
    </xf>
    <xf applyAlignment="1" borderId="0" fillId="0" fontId="11" numFmtId="0" pivotButton="0" quotePrefix="0" xfId="0">
      <alignment horizontal="center" vertical="center"/>
    </xf>
    <xf applyAlignment="1" borderId="0" fillId="0" fontId="8" numFmtId="0" pivotButton="0" quotePrefix="0" xfId="0">
      <alignment horizontal="center" vertical="center"/>
    </xf>
    <xf applyAlignment="1" borderId="1" fillId="0" fontId="11" numFmtId="0" pivotButton="0" quotePrefix="0" xfId="0">
      <alignment vertical="center" wrapText="1"/>
    </xf>
    <xf applyAlignment="1" borderId="1" fillId="0" fontId="15" numFmtId="0" pivotButton="0" quotePrefix="0" xfId="0">
      <alignment vertical="center" wrapText="1"/>
    </xf>
    <xf applyAlignment="1" borderId="1" fillId="0" fontId="10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center" vertical="center" wrapText="1"/>
    </xf>
    <xf applyAlignment="1" borderId="1" fillId="0" fontId="11" numFmtId="0" pivotButton="0" quotePrefix="0" xfId="0">
      <alignment horizontal="center" vertical="center" wrapText="1"/>
    </xf>
    <xf applyAlignment="1" borderId="1" fillId="0" fontId="10" numFmtId="0" pivotButton="0" quotePrefix="1" xfId="0">
      <alignment horizontal="center" vertical="center" wrapText="1"/>
    </xf>
    <xf applyAlignment="1" borderId="0" fillId="0" fontId="6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6" numFmtId="0" pivotButton="0" quotePrefix="0" xfId="0">
      <alignment horizontal="left" vertical="center" wrapText="1"/>
    </xf>
    <xf applyAlignment="1" borderId="0" fillId="0" fontId="6" numFmtId="0" pivotButton="0" quotePrefix="0" xfId="0">
      <alignment vertical="center" wrapText="1"/>
    </xf>
    <xf applyAlignment="1" borderId="0" fillId="0" fontId="10" numFmtId="0" pivotButton="0" quotePrefix="0" xfId="0">
      <alignment horizontal="left" vertical="top" wrapText="1"/>
    </xf>
    <xf applyAlignment="1" borderId="0" fillId="0" fontId="10" numFmtId="0" pivotButton="0" quotePrefix="0" xfId="0">
      <alignment horizontal="center" vertical="center" wrapText="1"/>
    </xf>
    <xf applyAlignment="1" borderId="0" fillId="0" fontId="10" numFmtId="0" pivotButton="0" quotePrefix="1" xfId="0">
      <alignment horizontal="center" vertical="center" wrapText="1"/>
    </xf>
    <xf applyAlignment="1" borderId="0" fillId="0" fontId="11" numFmtId="0" pivotButton="0" quotePrefix="0" xfId="0">
      <alignment horizontal="center" vertical="center"/>
    </xf>
    <xf applyAlignment="1" borderId="1" fillId="0" fontId="8" numFmtId="0" pivotButton="0" quotePrefix="0" xfId="0">
      <alignment horizontal="center" vertical="center"/>
    </xf>
    <xf applyAlignment="1" borderId="2" fillId="0" fontId="9" numFmtId="0" pivotButton="0" quotePrefix="0" xfId="0">
      <alignment vertical="center"/>
    </xf>
    <xf borderId="3" fillId="0" fontId="0" numFmtId="0" pivotButton="0" quotePrefix="0" xfId="0"/>
    <xf borderId="4" fillId="0" fontId="0" numFmtId="0" pivotButton="0" quotePrefix="0" xfId="0"/>
    <xf applyAlignment="1" borderId="3" fillId="0" fontId="9" numFmtId="164" pivotButton="0" quotePrefix="0" xfId="0">
      <alignment vertical="center" wrapText="1"/>
    </xf>
    <xf applyAlignment="1" borderId="2" fillId="0" fontId="9" numFmtId="0" pivotButton="0" quotePrefix="0" xfId="0">
      <alignment vertical="center"/>
    </xf>
    <xf applyAlignment="1" borderId="4" fillId="0" fontId="17" numFmtId="0" pivotButton="0" quotePrefix="0" xfId="0">
      <alignment horizontal="center" vertical="center"/>
    </xf>
    <xf applyAlignment="1" borderId="0" fillId="0" fontId="8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applyAlignment="1" borderId="2" fillId="0" fontId="10" numFmtId="0" pivotButton="0" quotePrefix="0" xfId="0">
      <alignment vertical="top" wrapText="1"/>
    </xf>
    <xf applyAlignment="1" borderId="0" fillId="0" fontId="7" numFmtId="0" pivotButton="0" quotePrefix="0" xfId="0">
      <alignment horizontal="center"/>
    </xf>
    <xf applyAlignment="1" borderId="3" fillId="0" fontId="9" numFmtId="164" pivotButton="0" quotePrefix="0" xfId="0">
      <alignment vertical="center" wrapText="1"/>
    </xf>
  </cellXfs>
  <cellStyles count="6">
    <cellStyle builtinId="0" name="常规" xfId="0"/>
    <cellStyle name="常规 4" xfId="1"/>
    <cellStyle name="常规 3" xfId="2"/>
    <cellStyle name="常规 2 2" xfId="3"/>
    <cellStyle builtinId="8" hidden="1" name="超链接" xfId="4"/>
    <cellStyle builtinId="9" hidden="1" name="已访问的超链接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L17"/>
  <sheetViews>
    <sheetView tabSelected="1" workbookViewId="0">
      <selection activeCell="P7" sqref="P7"/>
    </sheetView>
  </sheetViews>
  <sheetFormatPr baseColWidth="8" defaultRowHeight="14.25" outlineLevelCol="0"/>
  <cols>
    <col customWidth="1" max="1" min="1" width="0.375"/>
    <col customWidth="1" max="2" min="2" width="4"/>
    <col customWidth="1" max="3" min="3" width="10.5"/>
    <col customWidth="1" max="4" min="4" width="18.75"/>
    <col customWidth="1" max="5" min="5" width="22.5"/>
    <col customWidth="1" max="6" min="6" width="20.25"/>
    <col customWidth="1" max="7" min="7" width="17.875"/>
    <col customWidth="1" max="8" min="8" width="17.5"/>
    <col customWidth="1" max="10" min="9" width="7.25"/>
    <col customWidth="1" max="11" min="11" width="7"/>
    <col customWidth="1" max="12" min="12" width="0.375"/>
  </cols>
  <sheetData>
    <row customHeight="1" ht="18.75" r="1" spans="1:12">
      <c r="C1" s="35" t="s">
        <v>0</v>
      </c>
    </row>
    <row r="2" spans="1:12">
      <c r="C2" s="32" t="s">
        <v>1</v>
      </c>
      <c r="D2" s="17" t="s">
        <v>2</v>
      </c>
      <c r="E2" s="10" t="n"/>
      <c r="F2" s="32" t="s">
        <v>3</v>
      </c>
      <c r="G2" s="17" t="s">
        <v>4</v>
      </c>
      <c r="H2" s="32" t="s">
        <v>5</v>
      </c>
      <c r="I2" s="17" t="n">
        <v>176</v>
      </c>
      <c r="J2" s="24" t="n"/>
      <c r="K2" s="24" t="n"/>
    </row>
    <row customHeight="1" ht="4.5" r="3" spans="1:12">
      <c r="B3" s="3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spans="1:12">
      <c r="B4" s="25" t="s">
        <v>6</v>
      </c>
      <c r="C4" s="25" t="s">
        <v>7</v>
      </c>
      <c r="D4" s="25" t="s">
        <v>8</v>
      </c>
      <c r="E4" s="25" t="s">
        <v>9</v>
      </c>
      <c r="F4" s="25" t="s">
        <v>10</v>
      </c>
      <c r="G4" s="25" t="s">
        <v>11</v>
      </c>
      <c r="H4" s="25" t="s">
        <v>12</v>
      </c>
      <c r="I4" s="25" t="s">
        <v>13</v>
      </c>
      <c r="J4" s="25" t="s">
        <v>14</v>
      </c>
      <c r="K4" s="25" t="s">
        <v>15</v>
      </c>
      <c r="L4" s="3" t="n"/>
    </row>
    <row customHeight="1" ht="48" r="5" spans="1:12">
      <c r="B5" s="6" t="n">
        <v>1</v>
      </c>
      <c r="C5" s="14" t="s">
        <v>16</v>
      </c>
      <c r="D5" s="12" t="s">
        <v>17</v>
      </c>
      <c r="E5" s="15" t="s">
        <v>18</v>
      </c>
      <c r="F5" s="15" t="s">
        <v>19</v>
      </c>
      <c r="G5" s="14" t="s">
        <v>20</v>
      </c>
      <c r="H5" s="15" t="s">
        <v>21</v>
      </c>
      <c r="I5" s="8" t="n">
        <v>30</v>
      </c>
      <c r="J5" s="8">
        <f>IF(K5&lt;13,"差",IF(K5&lt;19,"达标",IF(K5&lt;25,"良",IF(K5&lt;31,"优"))))</f>
        <v/>
      </c>
      <c r="K5" s="8" t="n">
        <v>27</v>
      </c>
      <c r="L5" s="3" t="n"/>
    </row>
    <row customHeight="1" ht="24" r="6" spans="1:12">
      <c r="B6" s="6" t="n">
        <v>2</v>
      </c>
      <c r="C6" s="14" t="s">
        <v>22</v>
      </c>
      <c r="D6" s="14" t="s">
        <v>23</v>
      </c>
      <c r="E6" s="15" t="s">
        <v>24</v>
      </c>
      <c r="F6" s="15" t="s">
        <v>25</v>
      </c>
      <c r="G6" s="15" t="s">
        <v>26</v>
      </c>
      <c r="H6" s="15" t="s">
        <v>27</v>
      </c>
      <c r="I6" s="8" t="n">
        <v>35</v>
      </c>
      <c r="J6" s="8">
        <f>IF(K6&lt;15,"差",IF(K6&lt;22,"达标",IF(K6&lt;29,"良",IF(K6&lt;36,"优"))))</f>
        <v/>
      </c>
      <c r="K6" s="8" t="n">
        <v>29</v>
      </c>
      <c r="L6" s="3" t="n"/>
    </row>
    <row customHeight="1" ht="84" r="7" spans="1:12">
      <c r="B7" s="6" t="n">
        <v>3</v>
      </c>
      <c r="C7" s="14" t="s">
        <v>28</v>
      </c>
      <c r="D7" s="11" t="s">
        <v>29</v>
      </c>
      <c r="E7" s="15" t="s">
        <v>30</v>
      </c>
      <c r="F7" s="15" t="s">
        <v>31</v>
      </c>
      <c r="G7" s="4" t="s">
        <v>32</v>
      </c>
      <c r="H7" s="15" t="s">
        <v>33</v>
      </c>
      <c r="I7" s="8" t="n">
        <v>10</v>
      </c>
      <c r="J7" s="8">
        <f>IF(K7&lt;5,"差",IF(K7&lt;7,"达标",IF(K7&lt;9,"良",IF(K7&lt;11,"优"))))</f>
        <v/>
      </c>
      <c r="K7" s="8" t="n">
        <v>8</v>
      </c>
      <c r="L7" s="3" t="n"/>
    </row>
    <row customHeight="1" ht="96" r="8" spans="1:12">
      <c r="B8" s="6" t="n">
        <v>4</v>
      </c>
      <c r="C8" s="7" t="s">
        <v>34</v>
      </c>
      <c r="D8" s="4" t="s">
        <v>35</v>
      </c>
      <c r="E8" s="15" t="s">
        <v>36</v>
      </c>
      <c r="F8" s="15" t="s">
        <v>37</v>
      </c>
      <c r="G8" s="4" t="s">
        <v>38</v>
      </c>
      <c r="H8" s="15" t="s">
        <v>39</v>
      </c>
      <c r="I8" s="8" t="n">
        <v>5</v>
      </c>
      <c r="J8" s="8">
        <f>IF(K8&lt;3,"差",IF(K8&lt;4,"达标",IF(K8&lt;5,"良",IF(K8&lt;6,"优"))))</f>
        <v/>
      </c>
      <c r="K8" s="8" t="n">
        <v>4</v>
      </c>
      <c r="L8" s="3" t="n"/>
    </row>
    <row customHeight="1" ht="37.5" r="9" spans="1:12">
      <c r="B9" s="6" t="n">
        <v>5</v>
      </c>
      <c r="C9" s="2" t="s">
        <v>40</v>
      </c>
      <c r="D9" s="2" t="s">
        <v>41</v>
      </c>
      <c r="E9" s="14" t="s">
        <v>42</v>
      </c>
      <c r="F9" s="14" t="s">
        <v>43</v>
      </c>
      <c r="G9" s="14" t="s">
        <v>44</v>
      </c>
      <c r="H9" s="4" t="s">
        <v>45</v>
      </c>
      <c r="I9" s="4" t="n">
        <v>5</v>
      </c>
      <c r="J9" s="8">
        <f>IF(K9&lt;3,"差",IF(K9&lt;4,"达标",IF(K9&lt;5,"良",IF(K9&lt;6,"优"))))</f>
        <v/>
      </c>
      <c r="K9" s="8" t="n">
        <v>4</v>
      </c>
      <c r="L9" s="3" t="n"/>
    </row>
    <row customHeight="1" ht="60" r="10" spans="1:12">
      <c r="B10" s="6" t="n">
        <v>6</v>
      </c>
      <c r="C10" s="2" t="s">
        <v>46</v>
      </c>
      <c r="D10" s="2" t="s">
        <v>47</v>
      </c>
      <c r="E10" s="14" t="s">
        <v>48</v>
      </c>
      <c r="F10" s="14" t="s">
        <v>49</v>
      </c>
      <c r="G10" s="14" t="s">
        <v>50</v>
      </c>
      <c r="H10" s="14" t="s">
        <v>51</v>
      </c>
      <c r="I10" s="14" t="n">
        <v>15</v>
      </c>
      <c r="J10" s="8">
        <f>IF(K10&lt;7,"差",IF(K10&lt;10,"达标",IF(K10&lt;13,"良",IF(K10&lt;16,"优"))))</f>
        <v/>
      </c>
      <c r="K10" s="8" t="n">
        <v>12</v>
      </c>
      <c r="L10" s="3" t="n"/>
    </row>
    <row customHeight="1" ht="24" r="11" spans="1:12">
      <c r="B11" s="6" t="n">
        <v>7</v>
      </c>
      <c r="C11" s="5" t="s">
        <v>52</v>
      </c>
      <c r="D11" s="2" t="s">
        <v>53</v>
      </c>
      <c r="E11" s="34" t="s">
        <v>54</v>
      </c>
      <c r="F11" s="27" t="n"/>
      <c r="G11" s="27" t="n"/>
      <c r="H11" s="28" t="n"/>
      <c r="I11" s="13" t="n">
        <v>5</v>
      </c>
      <c r="J11" s="16" t="s">
        <v>55</v>
      </c>
      <c r="K11" s="8" t="n"/>
      <c r="L11" s="3" t="n"/>
    </row>
    <row customHeight="1" ht="5.25" r="12" spans="1:12">
      <c r="B12" s="18" t="n"/>
      <c r="C12" s="19" t="n"/>
      <c r="D12" s="20" t="n"/>
      <c r="E12" s="21" t="n"/>
      <c r="F12" s="21" t="n"/>
      <c r="G12" s="21" t="n"/>
      <c r="H12" s="21" t="n"/>
      <c r="I12" s="22" t="n"/>
      <c r="J12" s="23" t="n"/>
      <c r="K12" s="24" t="n"/>
      <c r="L12" s="3" t="n"/>
    </row>
    <row customHeight="1" ht="21" r="13" spans="1:12">
      <c r="B13" s="30" t="s">
        <v>56</v>
      </c>
      <c r="C13" s="27" t="n"/>
      <c r="D13" s="27" t="n"/>
      <c r="E13" s="27" t="n"/>
      <c r="F13" s="27" t="n"/>
      <c r="G13" s="28" t="n"/>
      <c r="H13" s="36">
        <f>IF(K13&lt;60,"所属等级：差",IF(K13&lt;70,"所属等级：较差",IF(K13&lt;80,"所属等级：合格",IF(K13&lt;90,"所属等级：良好",IF(K13&lt;101,"所属等级：优秀")))))</f>
        <v/>
      </c>
      <c r="I13" s="30" t="s">
        <v>57</v>
      </c>
      <c r="J13" s="27" t="n"/>
      <c r="K13" s="31">
        <f>SUM(K5:K11)</f>
        <v/>
      </c>
      <c r="L13" s="3" t="n"/>
    </row>
    <row customHeight="1" ht="15.75" r="14" spans="1:12">
      <c r="C14" s="1" t="s">
        <v>58</v>
      </c>
      <c r="D14" s="1" t="n"/>
      <c r="E14" s="1" t="s">
        <v>59</v>
      </c>
      <c r="F14" s="1" t="n"/>
      <c r="G14" s="1" t="n"/>
      <c r="H14" s="1" t="s">
        <v>60</v>
      </c>
      <c r="I14" s="1" t="n"/>
      <c r="J14" s="1" t="n"/>
      <c r="K14" s="1" t="n"/>
      <c r="L14" s="3" t="n"/>
    </row>
    <row customHeight="1" ht="20.25" r="15" spans="1:12">
      <c r="F15" s="1" t="n"/>
      <c r="G15" s="1" t="n"/>
      <c r="I15" s="1" t="n"/>
      <c r="J15" s="1" t="n"/>
      <c r="K15" s="1" t="n"/>
    </row>
    <row r="16" spans="1:12">
      <c r="E16" s="1" t="n"/>
      <c r="F16" s="1" t="n"/>
      <c r="G16" s="1" t="n"/>
      <c r="H16" s="1" t="n"/>
      <c r="I16" s="1" t="n"/>
      <c r="J16" s="1" t="n"/>
      <c r="K16" s="1" t="n"/>
    </row>
    <row r="17" spans="1:12">
      <c r="E17" s="1" t="n"/>
      <c r="F17" s="1" t="n"/>
      <c r="G17" s="1" t="n"/>
      <c r="I17" s="1" t="n"/>
      <c r="J17" s="1" t="n"/>
      <c r="K17" s="1" t="n"/>
    </row>
  </sheetData>
  <mergeCells count="1">
    <mergeCell ref="C1:K1"/>
  </mergeCells>
  <pageMargins bottom="0.75" footer="0.3" header="0.3" left="0.25" right="0.25" top="0.75"/>
  <pageSetup horizontalDpi="200" orientation="landscape" paperSize="9" verticalDpi="2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lily w</dc:creator>
  <dcterms:created xmlns:dcterms="http://purl.org/dc/terms/" xmlns:xsi="http://www.w3.org/2001/XMLSchema-instance" xsi:type="dcterms:W3CDTF">2014-02-22T11:33:18Z</dcterms:created>
  <dcterms:modified xmlns:dcterms="http://purl.org/dc/terms/" xmlns:xsi="http://www.w3.org/2001/XMLSchema-instance" xsi:type="dcterms:W3CDTF">2017-08-25T03:28:43Z</dcterms:modified>
  <cp:lastModifiedBy>Jaxen M</cp:lastModifiedBy>
  <cp:lastPrinted>2017-08-25T03:27:46Z</cp:lastPrinted>
</cp:coreProperties>
</file>