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https://d.docs.live.net/7972f3c0bd247795/Documents/5A/QPGL/"/>
    </mc:Choice>
  </mc:AlternateContent>
  <xr:revisionPtr revIDLastSave="510" documentId="8_{FF1522D9-57A4-4C3C-898C-C0AF6F990DCB}" xr6:coauthVersionLast="47" xr6:coauthVersionMax="47" xr10:uidLastSave="{8D695EE6-8839-486D-9AEF-BBE17396CA79}"/>
  <bookViews>
    <workbookView xWindow="-110" yWindow="-110" windowWidth="19420" windowHeight="10300" tabRatio="415" xr2:uid="{00000000-000D-0000-FFFF-FFFF00000000}"/>
  </bookViews>
  <sheets>
    <sheet name="Gantt" sheetId="11" r:id="rId1"/>
    <sheet name="Résumé" sheetId="14" r:id="rId2"/>
    <sheet name="À propos" sheetId="12" r:id="rId3"/>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H13" i="11"/>
  <c r="F4" i="11"/>
  <c r="F7" i="14"/>
  <c r="G7" i="14" s="1"/>
  <c r="H7" i="14" s="1"/>
  <c r="I7" i="14" s="1"/>
  <c r="J7" i="14" s="1"/>
  <c r="K7" i="14" s="1"/>
  <c r="L7" i="14" s="1"/>
  <c r="M7" i="14" s="1"/>
  <c r="N7" i="14" s="1"/>
  <c r="O7" i="14" s="1"/>
  <c r="P7" i="14" s="1"/>
  <c r="Q7" i="14" s="1"/>
  <c r="R7" i="14" s="1"/>
  <c r="S7" i="14" s="1"/>
  <c r="T7" i="14" s="1"/>
  <c r="U7" i="14" s="1"/>
  <c r="V7" i="14" s="1"/>
  <c r="W7" i="14" s="1"/>
  <c r="X7" i="14" s="1"/>
  <c r="Y7" i="14" s="1"/>
  <c r="Z7" i="14" s="1"/>
  <c r="AA7" i="14" s="1"/>
  <c r="AB7" i="14" s="1"/>
  <c r="AC7" i="14" s="1"/>
  <c r="AD7" i="14" s="1"/>
  <c r="AE7" i="14" s="1"/>
  <c r="AF7" i="14" s="1"/>
  <c r="AG7" i="14" s="1"/>
  <c r="C9" i="14"/>
  <c r="C10" i="14"/>
  <c r="I8" i="11" l="1"/>
  <c r="H8" i="11"/>
  <c r="H4" i="11" l="1"/>
  <c r="H16" i="11" l="1"/>
  <c r="H18" i="11"/>
  <c r="H6" i="11"/>
  <c r="H19" i="11"/>
  <c r="H17" i="11"/>
  <c r="H15" i="11"/>
  <c r="H11" i="11"/>
  <c r="H10" i="11"/>
  <c r="H9" i="11"/>
  <c r="I5" i="11"/>
  <c r="I16" i="11" s="1"/>
  <c r="I13" i="11" l="1"/>
  <c r="I18" i="11"/>
  <c r="I6" i="11"/>
  <c r="I10" i="11"/>
  <c r="I9" i="11"/>
  <c r="I19" i="11"/>
  <c r="I17" i="11"/>
  <c r="I15" i="11"/>
  <c r="I11" i="11"/>
</calcChain>
</file>

<file path=xl/sharedStrings.xml><?xml version="1.0" encoding="utf-8"?>
<sst xmlns="http://schemas.openxmlformats.org/spreadsheetml/2006/main" count="57" uniqueCount="50">
  <si>
    <t xml:space="preserve">Etude de la fluorescence de nouvelles molécules pour la théranostique </t>
  </si>
  <si>
    <t>5A GBM</t>
  </si>
  <si>
    <t>Date de début du projet </t>
  </si>
  <si>
    <t>Laila,Milly &amp; Claudine</t>
  </si>
  <si>
    <t>Incrément de défilement </t>
  </si>
  <si>
    <t xml:space="preserve">
Un incrément de défilement figure dans la cellule E3. La barre de défilement figure dans les cellules H3 à M3. L’augmentation de l’incrément de défilement ou l’utilisation de la barre de défilement ont pour effet d’incrémenter la chronologie du .</t>
  </si>
  <si>
    <t>Marqueur de jalon </t>
  </si>
  <si>
    <t>Description du jalon</t>
  </si>
  <si>
    <t>Affecté à</t>
  </si>
  <si>
    <t>Avancement</t>
  </si>
  <si>
    <t>Début</t>
  </si>
  <si>
    <t>Nombre de jours</t>
  </si>
  <si>
    <t xml:space="preserve">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</si>
  <si>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Management et organisation générale de projet</t>
  </si>
  <si>
    <t>Etudes bibliographiques</t>
  </si>
  <si>
    <t>Toutes</t>
  </si>
  <si>
    <t xml:space="preserve">Cahier des charges </t>
  </si>
  <si>
    <t>Claudine &amp; Milly</t>
  </si>
  <si>
    <t>Planification et Répartition</t>
  </si>
  <si>
    <t>Laila</t>
  </si>
  <si>
    <t> GitHub suivi en temps réel</t>
  </si>
  <si>
    <t>Dossier de conception détaillée</t>
  </si>
  <si>
    <t>Réunions hebdomadaires (Jeudi)</t>
  </si>
  <si>
    <t>Codage du logiciel</t>
  </si>
  <si>
    <t xml:space="preserve">Création du logiciel </t>
  </si>
  <si>
    <t>Lecture des fichiers de mesure</t>
  </si>
  <si>
    <t xml:space="preserve">Affichage des spectres </t>
  </si>
  <si>
    <t xml:space="preserve">Affichage des informations </t>
  </si>
  <si>
    <t xml:space="preserve">Claudine </t>
  </si>
  <si>
    <t xml:space="preserve"> Traçage dynamique des graphiques</t>
  </si>
  <si>
    <t>Milly</t>
  </si>
  <si>
    <t>Cette ligne marque la fin des données de jalons du diagramme de Gantt. N’ENTREZ RIEN dans cette ligne. 
Pour ajouter des éléments, insérez des lignes au-dessus de celle-ci.</t>
  </si>
  <si>
    <t>Unit tests</t>
  </si>
  <si>
    <t xml:space="preserve">Toutes </t>
  </si>
  <si>
    <t>Soutenance et présentation du projet</t>
  </si>
  <si>
    <t>Pour ajouter des données, insérez des lignes AU-DESSUS de celle-ci.</t>
  </si>
  <si>
    <t xml:space="preserve">Date de début </t>
  </si>
  <si>
    <t>Jalons</t>
  </si>
  <si>
    <t>Progression</t>
  </si>
  <si>
    <t>Date de début</t>
  </si>
  <si>
    <t>Date de fin</t>
  </si>
  <si>
    <t>Gestion &amp; organisation générale</t>
  </si>
  <si>
    <t>Programmation et code</t>
  </si>
  <si>
    <t xml:space="preserve"> </t>
  </si>
  <si>
    <t>Unit Test</t>
  </si>
  <si>
    <t>Soutenance et présentation</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</si>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</sst>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quot; Jours&quot;"/>
  </numFmts>
  <fonts count="44"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2"/>
      <color theme="8" tint="-0.499984740745262"/>
      <name val="Calibri"/>
      <family val="2"/>
      <scheme val="minor"/>
    </font>
    <font>
      <sz val="11"/>
      <color rgb="FF002060"/>
      <name val="Calibri"/>
      <family val="2"/>
      <scheme val="minor"/>
    </font>
    <font>
      <b/>
      <sz val="22"/>
      <color rgb="FF002060"/>
      <name val="Calibri"/>
      <family val="2"/>
      <scheme val="major"/>
    </font>
    <font>
      <b/>
      <sz val="20"/>
      <color rgb="FF002060"/>
      <name val="Calibri"/>
      <family val="2"/>
      <scheme val="major"/>
    </font>
    <font>
      <sz val="10"/>
      <color rgb="FF002060"/>
      <name val="Calibri"/>
      <family val="2"/>
      <scheme val="minor"/>
    </font>
    <font>
      <b/>
      <sz val="14"/>
      <color rgb="FF002060"/>
      <name val="Calibri"/>
      <family val="2"/>
      <scheme val="minor"/>
    </font>
    <font>
      <i/>
      <sz val="11"/>
      <color rgb="FF002060"/>
      <name val="Calibri"/>
      <family val="2"/>
      <scheme val="minor"/>
    </font>
    <font>
      <sz val="16"/>
      <color rgb="FF002060"/>
      <name val="Calibri"/>
      <family val="2"/>
      <scheme val="minor"/>
    </font>
    <font>
      <b/>
      <sz val="10"/>
      <color rgb="FF002060"/>
      <name val="Calibri"/>
      <family val="2"/>
      <scheme val="minor"/>
    </font>
    <font>
      <b/>
      <sz val="11"/>
      <color rgb="FF002060"/>
      <name val="Calibri"/>
      <family val="2"/>
      <scheme val="minor"/>
    </font>
    <font>
      <sz val="10"/>
      <color rgb="FF002060"/>
      <name val="Arial"/>
      <family val="2"/>
    </font>
    <font>
      <b/>
      <sz val="13"/>
      <color theme="1" tint="0.24994659260841701"/>
      <name val="Calibri"/>
      <family val="2"/>
      <scheme val="major"/>
    </font>
    <font>
      <b/>
      <sz val="13"/>
      <color theme="1" tint="0.24994659260841701"/>
      <name val="Calibri"/>
    </font>
    <font>
      <b/>
      <sz val="13"/>
      <color theme="1" tint="0.24994659260841701"/>
      <name val="Calibri"/>
      <family val="2"/>
    </font>
    <font>
      <b/>
      <sz val="13"/>
      <color rgb="FF002060"/>
      <name val="Calibri"/>
      <family val="2"/>
    </font>
    <font>
      <b/>
      <sz val="13"/>
      <color rgb="FF002060"/>
      <name val="Calibri"/>
    </font>
    <font>
      <b/>
      <sz val="12"/>
      <color theme="1" tint="0.24994659260841701"/>
      <name val="Calibri"/>
      <family val="2"/>
    </font>
    <font>
      <b/>
      <sz val="12"/>
      <color rgb="FF002060"/>
      <name val="Calibri"/>
      <family val="2"/>
      <scheme val="minor"/>
    </font>
    <font>
      <b/>
      <sz val="12"/>
      <color rgb="FF002060"/>
      <name val="Calibri"/>
      <family val="2"/>
    </font>
    <font>
      <b/>
      <sz val="13"/>
      <color rgb="FF002060"/>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8" tint="-0.249977111117893"/>
        <bgColor indexed="64"/>
      </patternFill>
    </fill>
    <fill>
      <patternFill patternType="solid">
        <fgColor theme="8" tint="-0.249977111117893"/>
        <bgColor theme="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style="thin">
        <color theme="0" tint="-0.34998626667073579"/>
      </left>
      <right style="thin">
        <color theme="0" tint="-0.34998626667073579"/>
      </right>
      <top/>
      <bottom style="medium">
        <color theme="8"/>
      </bottom>
      <diagonal/>
    </border>
    <border>
      <left/>
      <right/>
      <top style="thin">
        <color theme="8"/>
      </top>
      <bottom/>
      <diagonal/>
    </border>
    <border>
      <left style="thin">
        <color theme="0" tint="-0.34998626667073579"/>
      </left>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1">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7" fillId="0" borderId="0"/>
    <xf numFmtId="164" fontId="2" fillId="0" borderId="1" applyFont="0" applyFill="0" applyAlignment="0" applyProtection="0"/>
    <xf numFmtId="0" fontId="10" fillId="0" borderId="0" applyNumberFormat="0" applyFill="0" applyBorder="0" applyAlignment="0" applyProtection="0"/>
    <xf numFmtId="0" fontId="11" fillId="0" borderId="0" applyNumberFormat="0" applyFill="0" applyAlignment="0" applyProtection="0"/>
    <xf numFmtId="0" fontId="9" fillId="0" borderId="14" applyNumberFormat="0" applyFill="0" applyProtection="0"/>
    <xf numFmtId="0" fontId="12" fillId="0" borderId="0" applyNumberFormat="0" applyFill="0" applyProtection="0">
      <alignment horizontal="right" vertical="center" indent="1"/>
    </xf>
    <xf numFmtId="14" fontId="12" fillId="0" borderId="0" applyFill="0" applyBorder="0">
      <alignment horizontal="center" vertical="center"/>
    </xf>
    <xf numFmtId="3" fontId="1" fillId="0" borderId="0" applyFont="0" applyFill="0" applyBorder="0" applyProtection="0">
      <alignment horizontal="center" vertical="center"/>
    </xf>
    <xf numFmtId="0" fontId="8" fillId="3" borderId="13" applyNumberFormat="0" applyProtection="0">
      <alignment horizontal="center" vertical="center"/>
    </xf>
    <xf numFmtId="0" fontId="13" fillId="0" borderId="0" applyNumberForma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15" applyNumberFormat="0" applyAlignment="0" applyProtection="0"/>
    <xf numFmtId="0" fontId="18" fillId="9" borderId="16" applyNumberFormat="0" applyAlignment="0" applyProtection="0"/>
    <xf numFmtId="0" fontId="19" fillId="9" borderId="15" applyNumberFormat="0" applyAlignment="0" applyProtection="0"/>
    <xf numFmtId="0" fontId="20" fillId="0" borderId="17" applyNumberFormat="0" applyFill="0" applyAlignment="0" applyProtection="0"/>
    <xf numFmtId="0" fontId="21" fillId="10" borderId="18" applyNumberFormat="0" applyAlignment="0" applyProtection="0"/>
    <xf numFmtId="0" fontId="22" fillId="0" borderId="0" applyNumberFormat="0" applyFill="0" applyBorder="0" applyAlignment="0" applyProtection="0"/>
    <xf numFmtId="0" fontId="12" fillId="11" borderId="19" applyNumberFormat="0" applyFont="0" applyAlignment="0" applyProtection="0"/>
    <xf numFmtId="0" fontId="23" fillId="0" borderId="20" applyNumberFormat="0" applyFill="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5" fillId="0" borderId="0" applyFill="0" applyBorder="0" applyProtection="0">
      <alignment horizontal="left" wrapText="1"/>
    </xf>
  </cellStyleXfs>
  <cellXfs count="69">
    <xf numFmtId="0" fontId="0" fillId="0" borderId="0" xfId="0"/>
    <xf numFmtId="0" fontId="3" fillId="0" borderId="0" xfId="0" applyFont="1"/>
    <xf numFmtId="0" fontId="6" fillId="0" borderId="0" xfId="0" applyFont="1"/>
    <xf numFmtId="0" fontId="3" fillId="0" borderId="0" xfId="0" applyFont="1" applyAlignment="1">
      <alignment vertical="top"/>
    </xf>
    <xf numFmtId="0" fontId="0" fillId="0" borderId="0" xfId="0" applyAlignment="1">
      <alignment vertical="top" wrapText="1"/>
    </xf>
    <xf numFmtId="0" fontId="11" fillId="0" borderId="0" xfId="6" applyAlignment="1">
      <alignment vertical="center"/>
    </xf>
    <xf numFmtId="0" fontId="0" fillId="0" borderId="0" xfId="0" applyAlignment="1">
      <alignment wrapText="1"/>
    </xf>
    <xf numFmtId="166" fontId="0" fillId="0" borderId="21" xfId="0" applyNumberFormat="1" applyBorder="1" applyAlignment="1">
      <alignment horizontal="center" vertical="center"/>
    </xf>
    <xf numFmtId="14" fontId="5" fillId="0" borderId="21" xfId="0" applyNumberFormat="1" applyFont="1" applyBorder="1" applyAlignment="1">
      <alignment horizontal="center" vertical="center"/>
    </xf>
    <xf numFmtId="0" fontId="25" fillId="0" borderId="0" xfId="3" applyFont="1" applyAlignment="1">
      <alignment wrapText="1"/>
    </xf>
    <xf numFmtId="0" fontId="26" fillId="0" borderId="0" xfId="5" applyFont="1" applyAlignment="1">
      <alignment horizontal="left"/>
    </xf>
    <xf numFmtId="0" fontId="27" fillId="0" borderId="0" xfId="0" applyFont="1" applyAlignment="1">
      <alignment horizontal="left"/>
    </xf>
    <xf numFmtId="0" fontId="25" fillId="0" borderId="0" xfId="0" applyFont="1"/>
    <xf numFmtId="0" fontId="28" fillId="0" borderId="0" xfId="0" applyFont="1" applyAlignment="1">
      <alignment horizontal="center" vertical="center"/>
    </xf>
    <xf numFmtId="0" fontId="29" fillId="0" borderId="0" xfId="6" applyFont="1"/>
    <xf numFmtId="0" fontId="30" fillId="0" borderId="0" xfId="12" applyFont="1" applyAlignment="1">
      <alignment wrapText="1"/>
    </xf>
    <xf numFmtId="0" fontId="25" fillId="0" borderId="8" xfId="0" applyFont="1" applyBorder="1" applyAlignment="1">
      <alignment horizontal="center" vertical="center"/>
    </xf>
    <xf numFmtId="0" fontId="25" fillId="3" borderId="0" xfId="0" applyFont="1" applyFill="1"/>
    <xf numFmtId="0" fontId="25" fillId="3" borderId="0" xfId="8" applyFont="1" applyFill="1">
      <alignment horizontal="right" vertical="center" indent="1"/>
    </xf>
    <xf numFmtId="0" fontId="25" fillId="4" borderId="1" xfId="0" applyFont="1" applyFill="1" applyBorder="1" applyAlignment="1">
      <alignment horizontal="center" vertical="center"/>
    </xf>
    <xf numFmtId="0" fontId="25" fillId="0" borderId="0" xfId="0" applyFont="1" applyAlignment="1">
      <alignment horizontal="center" vertical="center"/>
    </xf>
    <xf numFmtId="0" fontId="31" fillId="0" borderId="14" xfId="7" applyFont="1"/>
    <xf numFmtId="0" fontId="30" fillId="0" borderId="0" xfId="12" applyFont="1" applyAlignment="1">
      <alignment horizontal="center" vertical="center" wrapText="1"/>
    </xf>
    <xf numFmtId="0" fontId="25" fillId="0" borderId="0" xfId="0" applyFont="1" applyAlignment="1">
      <alignment horizontal="center"/>
    </xf>
    <xf numFmtId="165" fontId="28" fillId="3" borderId="13" xfId="11" applyNumberFormat="1" applyFont="1">
      <alignment horizontal="center" vertical="center"/>
    </xf>
    <xf numFmtId="165" fontId="28" fillId="3" borderId="11" xfId="11" applyNumberFormat="1" applyFont="1" applyBorder="1">
      <alignment horizontal="center" vertical="center"/>
    </xf>
    <xf numFmtId="0" fontId="25" fillId="0" borderId="0" xfId="0" applyFont="1" applyAlignment="1">
      <alignment horizontal="center" vertical="center" wrapText="1"/>
    </xf>
    <xf numFmtId="0" fontId="28" fillId="3" borderId="10" xfId="0" applyFont="1" applyFill="1" applyBorder="1" applyAlignment="1">
      <alignment horizontal="center" vertical="center" shrinkToFit="1"/>
    </xf>
    <xf numFmtId="0" fontId="28" fillId="3" borderId="12" xfId="0" applyFont="1" applyFill="1" applyBorder="1" applyAlignment="1">
      <alignment horizontal="center" vertical="center" shrinkToFit="1"/>
    </xf>
    <xf numFmtId="0" fontId="25" fillId="0" borderId="0" xfId="3" applyFont="1"/>
    <xf numFmtId="0" fontId="25" fillId="0" borderId="0" xfId="0" applyFont="1" applyAlignment="1">
      <alignment horizontal="left" wrapText="1" indent="2"/>
    </xf>
    <xf numFmtId="9" fontId="25" fillId="0" borderId="0" xfId="2" applyFont="1" applyFill="1" applyBorder="1">
      <alignment horizontal="center" vertical="center"/>
    </xf>
    <xf numFmtId="14" fontId="25" fillId="0" borderId="0" xfId="9" applyFont="1" applyFill="1" applyBorder="1">
      <alignment horizontal="center" vertical="center"/>
    </xf>
    <xf numFmtId="3" fontId="25" fillId="0" borderId="0" xfId="10" applyFont="1" applyFill="1" applyBorder="1">
      <alignment horizontal="center" vertical="center"/>
    </xf>
    <xf numFmtId="0" fontId="25" fillId="0" borderId="9" xfId="0" applyFont="1" applyBorder="1" applyAlignment="1">
      <alignment vertical="center"/>
    </xf>
    <xf numFmtId="0" fontId="25" fillId="0" borderId="6" xfId="0" applyFont="1" applyBorder="1" applyAlignment="1">
      <alignment horizontal="center" vertical="center"/>
    </xf>
    <xf numFmtId="0" fontId="25" fillId="0" borderId="0" xfId="0" applyFont="1" applyAlignment="1">
      <alignment vertical="center"/>
    </xf>
    <xf numFmtId="0" fontId="25" fillId="2" borderId="0" xfId="0" applyFont="1" applyFill="1"/>
    <xf numFmtId="0" fontId="25" fillId="2" borderId="0" xfId="0" applyFont="1" applyFill="1" applyAlignment="1">
      <alignment horizontal="center"/>
    </xf>
    <xf numFmtId="0" fontId="25" fillId="2" borderId="5" xfId="0" applyFont="1" applyFill="1" applyBorder="1" applyAlignment="1">
      <alignment horizontal="center" vertical="center"/>
    </xf>
    <xf numFmtId="0" fontId="25" fillId="2" borderId="7" xfId="0" applyFont="1" applyFill="1" applyBorder="1" applyAlignment="1">
      <alignment horizontal="center" vertical="center"/>
    </xf>
    <xf numFmtId="0" fontId="33" fillId="0" borderId="0" xfId="0" applyFont="1"/>
    <xf numFmtId="0" fontId="25" fillId="0" borderId="0" xfId="0" applyFont="1" applyAlignment="1">
      <alignment horizontal="right" vertical="center"/>
    </xf>
    <xf numFmtId="0" fontId="34" fillId="0" borderId="0" xfId="1" applyFont="1" applyAlignment="1" applyProtection="1"/>
    <xf numFmtId="0" fontId="36" fillId="0" borderId="0" xfId="50" applyFont="1">
      <alignment horizontal="left" wrapText="1"/>
    </xf>
    <xf numFmtId="0" fontId="37" fillId="0" borderId="0" xfId="50" applyFont="1">
      <alignment horizontal="left" wrapText="1"/>
    </xf>
    <xf numFmtId="0" fontId="38" fillId="0" borderId="0" xfId="50" applyFont="1">
      <alignment horizontal="left" wrapText="1"/>
    </xf>
    <xf numFmtId="0" fontId="39" fillId="0" borderId="0" xfId="50" applyFont="1">
      <alignment horizontal="left" wrapText="1"/>
    </xf>
    <xf numFmtId="0" fontId="41" fillId="36" borderId="0" xfId="0" applyFont="1" applyFill="1" applyAlignment="1">
      <alignment horizontal="center" vertical="center" wrapText="1"/>
    </xf>
    <xf numFmtId="0" fontId="42" fillId="36" borderId="0" xfId="50" applyFont="1" applyFill="1" applyAlignment="1">
      <alignment horizontal="center" vertical="center" wrapText="1"/>
    </xf>
    <xf numFmtId="9" fontId="25" fillId="0" borderId="21" xfId="2" applyFont="1" applyBorder="1">
      <alignment horizontal="center" vertical="center"/>
    </xf>
    <xf numFmtId="0" fontId="24" fillId="0" borderId="21" xfId="0" applyFont="1" applyBorder="1" applyAlignment="1">
      <alignment horizontal="center" vertical="center"/>
    </xf>
    <xf numFmtId="0" fontId="0" fillId="0" borderId="21" xfId="0" applyBorder="1"/>
    <xf numFmtId="14" fontId="0" fillId="0" borderId="21" xfId="0" applyNumberFormat="1" applyBorder="1" applyAlignment="1">
      <alignment horizontal="center" vertical="center" textRotation="90"/>
    </xf>
    <xf numFmtId="0" fontId="5" fillId="0" borderId="21" xfId="0" applyFont="1" applyBorder="1" applyAlignment="1">
      <alignment horizontal="center" vertical="center"/>
    </xf>
    <xf numFmtId="0" fontId="40" fillId="0" borderId="0" xfId="50" applyFont="1" applyAlignment="1">
      <alignment horizontal="left" vertical="center" wrapText="1"/>
    </xf>
    <xf numFmtId="0" fontId="33" fillId="36" borderId="0" xfId="0" applyFont="1" applyFill="1"/>
    <xf numFmtId="14" fontId="33" fillId="36" borderId="0" xfId="0" applyNumberFormat="1" applyFont="1" applyFill="1" applyAlignment="1">
      <alignment horizontal="center" vertical="center"/>
    </xf>
    <xf numFmtId="0" fontId="32" fillId="38" borderId="0" xfId="0" applyFont="1" applyFill="1" applyAlignment="1">
      <alignment horizontal="center" vertical="center" wrapText="1"/>
    </xf>
    <xf numFmtId="0" fontId="43" fillId="37" borderId="0" xfId="0" applyFont="1" applyFill="1" applyAlignment="1">
      <alignment horizontal="left" vertical="center" indent="1"/>
    </xf>
    <xf numFmtId="0" fontId="43" fillId="37" borderId="0" xfId="0" applyFont="1" applyFill="1" applyAlignment="1">
      <alignment horizontal="center" vertical="center" wrapText="1"/>
    </xf>
    <xf numFmtId="0" fontId="36" fillId="0" borderId="0" xfId="50" applyFont="1" applyAlignment="1">
      <alignment horizontal="left" vertical="center" wrapText="1"/>
    </xf>
    <xf numFmtId="0" fontId="38" fillId="0" borderId="0" xfId="50" applyFont="1" applyAlignment="1">
      <alignment horizontal="left" vertical="center" wrapText="1"/>
    </xf>
    <xf numFmtId="0" fontId="25" fillId="0" borderId="0" xfId="8" applyFont="1">
      <alignment horizontal="right" vertical="center" indent="1"/>
    </xf>
    <xf numFmtId="14" fontId="25" fillId="4" borderId="3" xfId="9" applyFont="1" applyFill="1" applyBorder="1">
      <alignment horizontal="center" vertical="center"/>
    </xf>
    <xf numFmtId="14" fontId="25" fillId="4" borderId="4" xfId="9" applyFont="1" applyFill="1" applyBorder="1">
      <alignment horizontal="center" vertical="center"/>
    </xf>
    <xf numFmtId="0" fontId="25" fillId="0" borderId="0" xfId="8" applyFont="1" applyAlignment="1">
      <alignment horizontal="right" vertical="center" wrapText="1" indent="1"/>
    </xf>
    <xf numFmtId="0" fontId="25" fillId="0" borderId="2" xfId="8" applyFont="1" applyBorder="1" applyAlignment="1">
      <alignment horizontal="right" vertical="center" wrapText="1" indent="1"/>
    </xf>
    <xf numFmtId="0" fontId="24" fillId="0" borderId="21" xfId="0" applyFont="1" applyBorder="1" applyAlignment="1">
      <alignment horizontal="center" vertical="center"/>
    </xf>
  </cellXfs>
  <cellStyles count="51">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ctivité" xfId="50" xr:uid="{9CB5ED15-C8E9-4C3C-8097-DE5124CDE6EB}"/>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26E66EE6-E33F-4D77-BAE4-0FB4F5BBF673}"/>
  </cellStyles>
  <dxfs count="25">
    <dxf>
      <font>
        <strike val="0"/>
        <outline val="0"/>
        <shadow val="0"/>
        <u val="none"/>
        <vertAlign val="baseline"/>
        <color rgb="FF002060"/>
      </font>
    </dxf>
    <dxf>
      <font>
        <strike val="0"/>
        <outline val="0"/>
        <shadow val="0"/>
        <u val="none"/>
        <vertAlign val="baseline"/>
        <color rgb="FF002060"/>
      </font>
    </dxf>
    <dxf>
      <font>
        <strike val="0"/>
        <outline val="0"/>
        <shadow val="0"/>
        <u val="none"/>
        <vertAlign val="baseline"/>
        <color rgb="FF002060"/>
      </font>
    </dxf>
    <dxf>
      <font>
        <strike val="0"/>
        <outline val="0"/>
        <shadow val="0"/>
        <u val="none"/>
        <vertAlign val="baseline"/>
        <color rgb="FF002060"/>
      </font>
    </dxf>
    <dxf>
      <font>
        <strike val="0"/>
        <outline val="0"/>
        <shadow val="0"/>
        <u val="none"/>
        <vertAlign val="baseline"/>
        <color rgb="FF002060"/>
      </font>
    </dxf>
    <dxf>
      <font>
        <strike val="0"/>
        <outline val="0"/>
        <shadow val="0"/>
        <u val="none"/>
        <vertAlign val="baseline"/>
        <color rgb="FF002060"/>
      </font>
    </dxf>
    <dxf>
      <font>
        <b/>
        <strike val="0"/>
        <outline val="0"/>
        <shadow val="0"/>
        <u val="none"/>
        <vertAlign val="baseline"/>
        <sz val="13"/>
        <color rgb="FF002060"/>
        <name val="Calibri"/>
        <family val="2"/>
        <scheme val="minor"/>
      </font>
      <fill>
        <patternFill>
          <bgColor theme="8" tint="-0.249977111117893"/>
        </patternFill>
      </fill>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4"/>
      <tableStyleElement type="headerRow" dxfId="23"/>
      <tableStyleElement type="firstRowStripe" dxfId="22"/>
    </tableStyle>
    <tableStyle name="ToDoList"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E$3" horiz="1" max="365" page="0" val="0"/>
</file>

<file path=xl/ctrlProps/ctrlProp2.xml><?xml version="1.0" encoding="utf-8"?>
<formControlPr xmlns="http://schemas.microsoft.com/office/spreadsheetml/2009/9/main" objectType="Scroll" dx="31" fmlaLink="$F$3" horiz="1" max="62" page="4" val="3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10</xdr:col>
          <xdr:colOff>298450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1657350</xdr:colOff>
          <xdr:row>3</xdr:row>
          <xdr:rowOff>114300</xdr:rowOff>
        </xdr:from>
        <xdr:to>
          <xdr:col>33</xdr:col>
          <xdr:colOff>222250</xdr:colOff>
          <xdr:row>5</xdr:row>
          <xdr:rowOff>152400</xdr:rowOff>
        </xdr:to>
        <xdr:sp macro="" textlink="">
          <xdr:nvSpPr>
            <xdr:cNvPr id="9219" name="Scroll Bar 3" hidden="1">
              <a:extLst>
                <a:ext uri="{63B3BB69-23CF-44E3-9099-C40C66FF867C}">
                  <a14:compatExt spid="_x0000_s9219"/>
                </a:ext>
                <a:ext uri="{FF2B5EF4-FFF2-40B4-BE49-F238E27FC236}">
                  <a16:creationId xmlns:a16="http://schemas.microsoft.com/office/drawing/2014/main" id="{00000000-0008-0000-0100-0000032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6:F22" totalsRowShown="0" headerRowDxfId="6" dataDxfId="5">
  <autoFilter ref="B6:F2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tion du jalon" dataDxfId="4"/>
    <tableColumn id="3" xr3:uid="{5419FA1B-A035-4F0A-9257-1AA4BCB5E6CF}" name="Affecté à" dataDxfId="3"/>
    <tableColumn id="4" xr3:uid="{A60A6524-18F0-48B7-BB3C-2F4A35799FF7}" name="Avancement" dataDxfId="2"/>
    <tableColumn id="5" xr3:uid="{59612C1F-9AAB-483B-A6A5-3563E9D77941}" name="Début" dataDxfId="1"/>
    <tableColumn id="6" xr3:uid="{012C59F1-49D4-4A67-B8DD-855C6581FD6A}" name="Nombre de jours" dataDxfId="0"/>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25"/>
  <sheetViews>
    <sheetView showGridLines="0" tabSelected="1" showRuler="0" zoomScale="79" zoomScaleNormal="115" zoomScalePageLayoutView="70" workbookViewId="0">
      <selection activeCell="C4" sqref="C4:D4"/>
    </sheetView>
  </sheetViews>
  <sheetFormatPr baseColWidth="10" defaultColWidth="9.1796875" defaultRowHeight="30" customHeight="1" x14ac:dyDescent="0.35"/>
  <cols>
    <col min="1" max="1" width="2.54296875" style="29" customWidth="1"/>
    <col min="2" max="2" width="51.54296875" style="12" customWidth="1"/>
    <col min="3" max="3" width="24.54296875" style="12" customWidth="1"/>
    <col min="4" max="4" width="14.7265625" style="12" customWidth="1"/>
    <col min="5" max="5" width="16" style="23" customWidth="1"/>
    <col min="6" max="6" width="24.453125" style="12" customWidth="1"/>
    <col min="7" max="7" width="2.54296875" style="12" customWidth="1"/>
    <col min="8" max="9" width="3.54296875" style="12" customWidth="1"/>
    <col min="10" max="13" width="9.1796875" style="12"/>
    <col min="14" max="15" width="10.453125" style="12"/>
    <col min="16" max="16384" width="9.1796875" style="12"/>
  </cols>
  <sheetData>
    <row r="1" spans="1:9" ht="50.15" customHeight="1" x14ac:dyDescent="0.65">
      <c r="A1" s="9"/>
      <c r="B1" s="10" t="s">
        <v>0</v>
      </c>
      <c r="C1" s="11"/>
      <c r="E1" s="12"/>
      <c r="F1" s="13"/>
    </row>
    <row r="2" spans="1:9" ht="30" customHeight="1" x14ac:dyDescent="0.45">
      <c r="A2" s="9"/>
      <c r="B2" s="14" t="s">
        <v>1</v>
      </c>
      <c r="C2" s="63" t="s">
        <v>2</v>
      </c>
      <c r="D2" s="63"/>
      <c r="E2" s="64">
        <v>44861</v>
      </c>
      <c r="F2" s="65"/>
      <c r="I2" s="15"/>
    </row>
    <row r="3" spans="1:9" ht="30" customHeight="1" x14ac:dyDescent="0.45">
      <c r="A3" s="9"/>
      <c r="B3" s="14" t="s">
        <v>3</v>
      </c>
      <c r="C3" s="63" t="s">
        <v>4</v>
      </c>
      <c r="D3" s="63"/>
      <c r="E3" s="16">
        <v>0</v>
      </c>
      <c r="H3" s="17"/>
      <c r="I3" s="18"/>
    </row>
    <row r="4" spans="1:9" ht="30" customHeight="1" thickBot="1" x14ac:dyDescent="0.55000000000000004">
      <c r="A4" s="9" t="s">
        <v>5</v>
      </c>
      <c r="C4" s="66" t="s">
        <v>6</v>
      </c>
      <c r="D4" s="67"/>
      <c r="E4" s="19">
        <v>4</v>
      </c>
      <c r="F4" s="20">
        <f>Marqueur_Jalon</f>
        <v>4</v>
      </c>
      <c r="H4" s="21" t="str">
        <f>TEXT(H5,"mmmm")</f>
        <v>octobre</v>
      </c>
      <c r="I4" s="21"/>
    </row>
    <row r="5" spans="1:9" ht="18" customHeight="1" x14ac:dyDescent="0.35">
      <c r="A5" s="9"/>
      <c r="B5" s="22"/>
      <c r="H5" s="24">
        <f>IFERROR(Début_Projet+Incrément_Défilement,E22)</f>
        <v>44861</v>
      </c>
      <c r="I5" s="25">
        <f>H5+1</f>
        <v>44862</v>
      </c>
    </row>
    <row r="6" spans="1:9" ht="31" customHeight="1" thickBot="1" x14ac:dyDescent="0.4">
      <c r="A6" s="9"/>
      <c r="B6" s="59" t="s">
        <v>7</v>
      </c>
      <c r="C6" s="60" t="s">
        <v>8</v>
      </c>
      <c r="D6" s="60" t="s">
        <v>9</v>
      </c>
      <c r="E6" s="60" t="s">
        <v>10</v>
      </c>
      <c r="F6" s="60" t="s">
        <v>11</v>
      </c>
      <c r="G6" s="58"/>
      <c r="H6" s="27" t="str">
        <f t="shared" ref="H6:I6" si="0">LEFT(TEXT(H5,"jjj"),1)</f>
        <v>j</v>
      </c>
      <c r="I6" s="28" t="str">
        <f t="shared" si="0"/>
        <v>v</v>
      </c>
    </row>
    <row r="7" spans="1:9" ht="30" hidden="1" customHeight="1" thickBot="1" x14ac:dyDescent="0.4">
      <c r="A7" s="9" t="s">
        <v>12</v>
      </c>
      <c r="B7" s="30"/>
      <c r="C7" s="26"/>
      <c r="D7" s="31"/>
      <c r="E7" s="32"/>
      <c r="F7" s="33"/>
      <c r="H7" s="34"/>
      <c r="I7" s="34"/>
    </row>
    <row r="8" spans="1:9" s="36" customFormat="1" ht="30" customHeight="1" x14ac:dyDescent="0.35">
      <c r="A8" s="9"/>
      <c r="B8" s="48" t="s">
        <v>13</v>
      </c>
      <c r="C8" s="20"/>
      <c r="D8" s="31"/>
      <c r="E8" s="32"/>
      <c r="F8" s="33"/>
      <c r="G8" s="20"/>
      <c r="H8" s="35" t="str">
        <f>IFERROR(IF(LEN(Jalons[[#This Row],[Nombre de jours]])=0,"",IF(AND(H$5=$E8,$F8=1),Marqueur_Jalon,"")),"")</f>
        <v/>
      </c>
      <c r="I8" s="35" t="str">
        <f>IFERROR(IF(LEN(Jalons[[#This Row],[Nombre de jours]])=0,"",IF(AND(I$5=$E8,$F8=1),Marqueur_Jalon,"")),"")</f>
        <v/>
      </c>
    </row>
    <row r="9" spans="1:9" s="36" customFormat="1" ht="30" customHeight="1" x14ac:dyDescent="0.4">
      <c r="A9" s="9"/>
      <c r="B9" s="55" t="s">
        <v>14</v>
      </c>
      <c r="C9" s="45" t="s">
        <v>15</v>
      </c>
      <c r="D9" s="31">
        <v>0.15</v>
      </c>
      <c r="E9" s="32">
        <v>44861</v>
      </c>
      <c r="F9" s="33">
        <v>30</v>
      </c>
      <c r="G9" s="20"/>
      <c r="H9" s="35" t="str">
        <f>IFERROR(IF(LEN(Jalons[[#This Row],[Nombre de jours]])=0,"",IF(AND(H$5=$E9,$F9=1),Marqueur_Jalon,"")),"")</f>
        <v/>
      </c>
      <c r="I9" s="35" t="str">
        <f>IFERROR(IF(LEN(Jalons[[#This Row],[Nombre de jours]])=0,"",IF(AND(I$5=$E9,$F9=1),Marqueur_Jalon,"")),"")</f>
        <v/>
      </c>
    </row>
    <row r="10" spans="1:9" s="36" customFormat="1" ht="30" customHeight="1" x14ac:dyDescent="0.4">
      <c r="A10" s="9"/>
      <c r="B10" s="55" t="s">
        <v>16</v>
      </c>
      <c r="C10" s="45" t="s">
        <v>17</v>
      </c>
      <c r="D10" s="31">
        <v>0.5</v>
      </c>
      <c r="E10" s="32">
        <v>44865</v>
      </c>
      <c r="F10" s="33">
        <v>7</v>
      </c>
      <c r="G10" s="20"/>
      <c r="H10" s="35" t="str">
        <f>IFERROR(IF(LEN(Jalons[[#This Row],[Nombre de jours]])=0,"",IF(AND(H$5=$E10,$F10=1),Marqueur_Jalon,"")),"")</f>
        <v/>
      </c>
      <c r="I10" s="35" t="str">
        <f>IFERROR(IF(LEN(Jalons[[#This Row],[Nombre de jours]])=0,"",IF(AND(I$5=$E10,$F10=1),Marqueur_Jalon,"")),"")</f>
        <v/>
      </c>
    </row>
    <row r="11" spans="1:9" s="36" customFormat="1" ht="30" customHeight="1" x14ac:dyDescent="0.4">
      <c r="A11" s="29"/>
      <c r="B11" s="55" t="s">
        <v>18</v>
      </c>
      <c r="C11" s="45" t="s">
        <v>19</v>
      </c>
      <c r="D11" s="31">
        <v>0.8</v>
      </c>
      <c r="E11" s="32">
        <v>44865</v>
      </c>
      <c r="F11" s="33">
        <v>7</v>
      </c>
      <c r="G11" s="20"/>
      <c r="H11" s="35" t="str">
        <f>IFERROR(IF(LEN(Jalons[[#This Row],[Nombre de jours]])=0,"",IF(AND(H$5=$E11,$F11=1),Marqueur_Jalon,"")),"")</f>
        <v/>
      </c>
      <c r="I11" s="35" t="str">
        <f>IFERROR(IF(LEN(Jalons[[#This Row],[Nombre de jours]])=0,"",IF(AND(I$5=$E11,$F11=1),Marqueur_Jalon,"")),"")</f>
        <v/>
      </c>
    </row>
    <row r="12" spans="1:9" s="36" customFormat="1" ht="30" customHeight="1" x14ac:dyDescent="0.4">
      <c r="A12" s="29"/>
      <c r="B12" s="55" t="s">
        <v>20</v>
      </c>
      <c r="C12" s="45" t="s">
        <v>15</v>
      </c>
      <c r="D12" s="31">
        <v>0.5</v>
      </c>
      <c r="E12" s="32">
        <v>44865</v>
      </c>
      <c r="F12" s="33">
        <v>7</v>
      </c>
      <c r="G12" s="20"/>
      <c r="H12" s="35"/>
      <c r="I12" s="35"/>
    </row>
    <row r="13" spans="1:9" s="36" customFormat="1" ht="30" customHeight="1" x14ac:dyDescent="0.35">
      <c r="A13" s="29"/>
      <c r="B13" s="55" t="s">
        <v>21</v>
      </c>
      <c r="C13" s="62" t="s">
        <v>15</v>
      </c>
      <c r="D13" s="31">
        <v>0.2</v>
      </c>
      <c r="E13" s="32">
        <v>44865</v>
      </c>
      <c r="F13" s="33">
        <v>7</v>
      </c>
      <c r="G13" s="20"/>
      <c r="H13" s="20">
        <f>Marqueur_Jalon</f>
        <v>4</v>
      </c>
      <c r="I13" s="35" t="str">
        <f>IFERROR(IF(LEN(Jalons[[#This Row],[Avancement]])=0,"",IF(AND(I$5=$E14,$F14=1),Marqueur_Jalon,"")),"")</f>
        <v/>
      </c>
    </row>
    <row r="14" spans="1:9" s="36" customFormat="1" ht="30" customHeight="1" x14ac:dyDescent="0.35">
      <c r="A14" s="29"/>
      <c r="B14" s="55" t="s">
        <v>22</v>
      </c>
      <c r="C14" s="61" t="s">
        <v>15</v>
      </c>
      <c r="D14" s="31">
        <v>0.15</v>
      </c>
      <c r="E14" s="32">
        <v>44861</v>
      </c>
      <c r="F14" s="33">
        <v>1</v>
      </c>
      <c r="G14" s="20"/>
      <c r="H14" s="35"/>
      <c r="I14" s="35"/>
    </row>
    <row r="15" spans="1:9" s="36" customFormat="1" ht="30" customHeight="1" x14ac:dyDescent="0.4">
      <c r="A15" s="29"/>
      <c r="B15" s="49" t="s">
        <v>23</v>
      </c>
      <c r="C15" s="47"/>
      <c r="D15" s="31"/>
      <c r="E15" s="32"/>
      <c r="F15" s="33"/>
      <c r="G15" s="20"/>
      <c r="H15" s="35" t="str">
        <f>IFERROR(IF(LEN(Jalons[[#This Row],[Nombre de jours]])=0,"",IF(AND(H$5=$E16,$F16=1),Marqueur_Jalon,"")),"")</f>
        <v/>
      </c>
      <c r="I15" s="35" t="str">
        <f>IFERROR(IF(LEN(Jalons[[#This Row],[Nombre de jours]])=0,"",IF(AND(I$5=$E16,$F16=1),Marqueur_Jalon,"")),"")</f>
        <v/>
      </c>
    </row>
    <row r="16" spans="1:9" s="36" customFormat="1" ht="30" customHeight="1" x14ac:dyDescent="0.4">
      <c r="A16" s="29"/>
      <c r="B16" s="55" t="s">
        <v>24</v>
      </c>
      <c r="C16" s="44" t="s">
        <v>19</v>
      </c>
      <c r="D16" s="31">
        <v>0.1</v>
      </c>
      <c r="E16" s="32">
        <v>44865</v>
      </c>
      <c r="F16" s="33">
        <v>81</v>
      </c>
      <c r="G16" s="20"/>
      <c r="H16" s="35" t="str">
        <f>IFERROR(IF(LEN(Jalons[[#This Row],[Nombre de jours]])=0,"",IF(AND(H$5=$E17,$F17=1),Marqueur_Jalon,"")),"")</f>
        <v/>
      </c>
      <c r="I16" s="35" t="str">
        <f>IFERROR(IF(LEN(Jalons[[#This Row],[Nombre de jours]])=0,"",IF(AND(I$5=$E17,$F17=1),Marqueur_Jalon,"")),"")</f>
        <v/>
      </c>
    </row>
    <row r="17" spans="1:9" s="36" customFormat="1" ht="30" customHeight="1" x14ac:dyDescent="0.4">
      <c r="A17" s="29"/>
      <c r="B17" s="55" t="s">
        <v>25</v>
      </c>
      <c r="C17" s="44" t="s">
        <v>19</v>
      </c>
      <c r="D17" s="31">
        <v>0</v>
      </c>
      <c r="E17" s="32">
        <v>44876</v>
      </c>
      <c r="F17" s="33">
        <v>81</v>
      </c>
      <c r="G17" s="20"/>
      <c r="H17" s="35" t="str">
        <f>IFERROR(IF(LEN(Jalons[[#This Row],[Nombre de jours]])=0,"",IF(AND(H$5=$E18,$F18=1),Marqueur_Jalon,"")),"")</f>
        <v/>
      </c>
      <c r="I17" s="35" t="str">
        <f>IFERROR(IF(LEN(Jalons[[#This Row],[Nombre de jours]])=0,"",IF(AND(I$5=$E18,$F18=1),Marqueur_Jalon,"")),"")</f>
        <v/>
      </c>
    </row>
    <row r="18" spans="1:9" s="36" customFormat="1" ht="30" customHeight="1" x14ac:dyDescent="0.4">
      <c r="A18" s="29"/>
      <c r="B18" s="55" t="s">
        <v>26</v>
      </c>
      <c r="C18" s="44" t="s">
        <v>19</v>
      </c>
      <c r="D18" s="31">
        <v>0</v>
      </c>
      <c r="E18" s="32">
        <v>44876</v>
      </c>
      <c r="F18" s="33">
        <v>81</v>
      </c>
      <c r="G18" s="20"/>
      <c r="H18" s="35" t="str">
        <f>IFERROR(IF(LEN(Jalons[[#This Row],[Nombre de jours]])=0,"",IF(AND(H$5=$E20,$F20=1),Marqueur_Jalon,"")),"")</f>
        <v/>
      </c>
      <c r="I18" s="35" t="str">
        <f>IFERROR(IF(LEN(Jalons[[#This Row],[Nombre de jours]])=0,"",IF(AND(I$5=$E20,$F20=1),Marqueur_Jalon,"")),"")</f>
        <v/>
      </c>
    </row>
    <row r="19" spans="1:9" s="36" customFormat="1" ht="30" customHeight="1" x14ac:dyDescent="0.4">
      <c r="A19" s="29"/>
      <c r="B19" s="55" t="s">
        <v>27</v>
      </c>
      <c r="C19" s="44" t="s">
        <v>28</v>
      </c>
      <c r="D19" s="31">
        <v>0</v>
      </c>
      <c r="E19" s="32">
        <v>44876</v>
      </c>
      <c r="F19" s="33">
        <v>81</v>
      </c>
      <c r="G19" s="20"/>
      <c r="H19" s="35" t="str">
        <f>IFERROR(IF(LEN(Jalons[[#This Row],[Nombre de jours]])=0,"",IF(AND(H$5=#REF!,#REF!=1),Marqueur_Jalon,"")),"")</f>
        <v/>
      </c>
      <c r="I19" s="35" t="str">
        <f>IFERROR(IF(LEN(Jalons[[#This Row],[Nombre de jours]])=0,"",IF(AND(I$5=#REF!,#REF!=1),Marqueur_Jalon,"")),"")</f>
        <v/>
      </c>
    </row>
    <row r="20" spans="1:9" s="36" customFormat="1" ht="30" customHeight="1" x14ac:dyDescent="0.4">
      <c r="A20" s="29"/>
      <c r="B20" s="55" t="s">
        <v>29</v>
      </c>
      <c r="C20" s="44" t="s">
        <v>30</v>
      </c>
      <c r="D20" s="31">
        <v>0</v>
      </c>
      <c r="E20" s="32">
        <v>44876</v>
      </c>
      <c r="F20" s="33">
        <v>81</v>
      </c>
      <c r="G20" s="20"/>
      <c r="H20" s="20"/>
      <c r="I20" s="20"/>
    </row>
    <row r="21" spans="1:9" s="36" customFormat="1" ht="30" customHeight="1" thickBot="1" x14ac:dyDescent="0.45">
      <c r="A21" s="9" t="s">
        <v>31</v>
      </c>
      <c r="B21" s="49" t="s">
        <v>32</v>
      </c>
      <c r="C21" s="46" t="s">
        <v>33</v>
      </c>
      <c r="D21" s="31">
        <v>0</v>
      </c>
      <c r="E21" s="32">
        <v>44915</v>
      </c>
      <c r="F21" s="33">
        <v>42</v>
      </c>
      <c r="G21" s="39"/>
      <c r="H21" s="40"/>
      <c r="I21" s="40"/>
    </row>
    <row r="22" spans="1:9" ht="30" customHeight="1" x14ac:dyDescent="0.4">
      <c r="B22" s="49" t="s">
        <v>34</v>
      </c>
      <c r="C22" s="46" t="s">
        <v>33</v>
      </c>
      <c r="D22" s="31">
        <v>0</v>
      </c>
      <c r="E22" s="32">
        <v>44972</v>
      </c>
      <c r="F22" s="33">
        <v>1</v>
      </c>
      <c r="G22" s="42"/>
    </row>
    <row r="23" spans="1:9" ht="30" customHeight="1" x14ac:dyDescent="0.35">
      <c r="B23" s="37" t="s">
        <v>35</v>
      </c>
      <c r="C23" s="37"/>
      <c r="D23" s="37"/>
      <c r="E23" s="38"/>
      <c r="F23" s="37"/>
    </row>
    <row r="24" spans="1:9" ht="30" customHeight="1" x14ac:dyDescent="0.35">
      <c r="C24" s="41"/>
      <c r="F24" s="23"/>
    </row>
    <row r="25" spans="1:9" ht="30" customHeight="1" x14ac:dyDescent="0.35">
      <c r="C25" s="43"/>
    </row>
  </sheetData>
  <mergeCells count="4">
    <mergeCell ref="C2:D2"/>
    <mergeCell ref="C3:D3"/>
    <mergeCell ref="E2:F2"/>
    <mergeCell ref="C4:D4"/>
  </mergeCells>
  <conditionalFormatting sqref="D6:D22">
    <cfRule type="dataBar" priority="42">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I12 H14:I20 I13">
    <cfRule type="expression" dxfId="12" priority="110">
      <formula>H$5&lt;=Aujourd’hui</formula>
    </cfRule>
  </conditionalFormatting>
  <conditionalFormatting sqref="H7:I12">
    <cfRule type="expression" dxfId="11" priority="43" stopIfTrue="1">
      <formula>AND(H$5&gt;=$E7+1,H$5&lt;=$E7+$F7-2)</formula>
    </cfRule>
  </conditionalFormatting>
  <conditionalFormatting sqref="H5:I6">
    <cfRule type="expression" dxfId="10" priority="33">
      <formula>H$5&lt;=TODAY()</formula>
    </cfRule>
  </conditionalFormatting>
  <conditionalFormatting sqref="H14:I17 I13">
    <cfRule type="expression" dxfId="9" priority="128" stopIfTrue="1">
      <formula>AND(H$5&gt;=$E14+1,H$5&lt;=$E14+$F14-2)</formula>
    </cfRule>
  </conditionalFormatting>
  <conditionalFormatting sqref="H19:I20">
    <cfRule type="expression" dxfId="8" priority="149" stopIfTrue="1">
      <formula>AND(H$5&gt;=#REF!+1,H$5&lt;=#REF!+#REF!-2)</formula>
    </cfRule>
  </conditionalFormatting>
  <conditionalFormatting sqref="H18:I18">
    <cfRule type="expression" dxfId="7" priority="160" stopIfTrue="1">
      <formula>AND(H$5&gt;=$E20+1,H$5&lt;=$E20+$F20-2)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10</xdr:col>
                    <xdr:colOff>298450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D6:D22</xm:sqref>
        </x14:conditionalFormatting>
        <x14:conditionalFormatting xmlns:xm="http://schemas.microsoft.com/office/excel/2006/main">
          <x14:cfRule type="iconSet" priority="34"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2" id="{12730759-F4E7-4615-A106-2B4F691BAE63}">
            <x14:iconSet iconSet="3Flags" showValue="0" custom="1">
              <x14:cfvo type="percent">
                <xm:f>0</xm:f>
              </x14:cfvo>
              <x14:cfvo type="num">
                <xm:f>1</xm:f>
              </x14:cfvo>
              <x14:cfvo type="num">
                <xm:f>2</xm:f>
              </x14:cfvo>
              <x14:cfIcon iconSet="3Signs" iconId="1"/>
              <x14:cfIcon iconSet="3Flags" iconId="0"/>
              <x14:cfIcon iconSet="3Signs" iconId="0"/>
            </x14:iconSet>
          </x14:cfRule>
          <xm:sqref>H13</xm:sqref>
        </x14:conditionalFormatting>
        <x14:conditionalFormatting xmlns:xm="http://schemas.microsoft.com/office/excel/2006/main">
          <x14:cfRule type="iconSet" priority="169"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H7:I12 H14:I20 I13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2C27A-56E7-4C7A-88F0-EDDC4D307A56}">
  <sheetPr codeName="Feuil1"/>
  <dimension ref="A3:AG11"/>
  <sheetViews>
    <sheetView zoomScale="40" zoomScaleNormal="84" workbookViewId="0">
      <selection activeCell="AH7" sqref="AH7"/>
    </sheetView>
  </sheetViews>
  <sheetFormatPr baseColWidth="10" defaultColWidth="11.453125" defaultRowHeight="14.5" x14ac:dyDescent="0.35"/>
  <cols>
    <col min="1" max="5" width="24.1796875" customWidth="1"/>
    <col min="6" max="33" width="6.54296875" customWidth="1"/>
  </cols>
  <sheetData>
    <row r="3" spans="1:33" x14ac:dyDescent="0.35">
      <c r="F3">
        <v>39</v>
      </c>
    </row>
    <row r="5" spans="1:33" x14ac:dyDescent="0.35">
      <c r="A5" s="56" t="s">
        <v>36</v>
      </c>
      <c r="B5" s="57">
        <v>44861</v>
      </c>
    </row>
    <row r="7" spans="1:33" ht="80.150000000000006" customHeight="1" x14ac:dyDescent="0.35">
      <c r="A7" s="51" t="s">
        <v>37</v>
      </c>
      <c r="B7" s="68" t="s">
        <v>38</v>
      </c>
      <c r="C7" s="68"/>
      <c r="D7" s="51" t="s">
        <v>39</v>
      </c>
      <c r="E7" s="51" t="s">
        <v>40</v>
      </c>
      <c r="F7" s="53">
        <f>B5+F3</f>
        <v>44900</v>
      </c>
      <c r="G7" s="53">
        <f>F7+1</f>
        <v>44901</v>
      </c>
      <c r="H7" s="53">
        <f t="shared" ref="H7:AF7" si="0">G7+1</f>
        <v>44902</v>
      </c>
      <c r="I7" s="53">
        <f t="shared" si="0"/>
        <v>44903</v>
      </c>
      <c r="J7" s="53">
        <f t="shared" si="0"/>
        <v>44904</v>
      </c>
      <c r="K7" s="53">
        <f t="shared" si="0"/>
        <v>44905</v>
      </c>
      <c r="L7" s="53">
        <f t="shared" si="0"/>
        <v>44906</v>
      </c>
      <c r="M7" s="53">
        <f t="shared" si="0"/>
        <v>44907</v>
      </c>
      <c r="N7" s="53">
        <f t="shared" si="0"/>
        <v>44908</v>
      </c>
      <c r="O7" s="53">
        <f t="shared" si="0"/>
        <v>44909</v>
      </c>
      <c r="P7" s="53">
        <f t="shared" si="0"/>
        <v>44910</v>
      </c>
      <c r="Q7" s="53">
        <f t="shared" si="0"/>
        <v>44911</v>
      </c>
      <c r="R7" s="53">
        <f t="shared" si="0"/>
        <v>44912</v>
      </c>
      <c r="S7" s="53">
        <f t="shared" si="0"/>
        <v>44913</v>
      </c>
      <c r="T7" s="53">
        <f t="shared" si="0"/>
        <v>44914</v>
      </c>
      <c r="U7" s="53">
        <f t="shared" si="0"/>
        <v>44915</v>
      </c>
      <c r="V7" s="53">
        <f t="shared" si="0"/>
        <v>44916</v>
      </c>
      <c r="W7" s="53">
        <f t="shared" si="0"/>
        <v>44917</v>
      </c>
      <c r="X7" s="53">
        <f t="shared" si="0"/>
        <v>44918</v>
      </c>
      <c r="Y7" s="53">
        <f t="shared" si="0"/>
        <v>44919</v>
      </c>
      <c r="Z7" s="53">
        <f t="shared" si="0"/>
        <v>44920</v>
      </c>
      <c r="AA7" s="53">
        <f t="shared" si="0"/>
        <v>44921</v>
      </c>
      <c r="AB7" s="53">
        <f t="shared" si="0"/>
        <v>44922</v>
      </c>
      <c r="AC7" s="53">
        <f t="shared" si="0"/>
        <v>44923</v>
      </c>
      <c r="AD7" s="53">
        <f t="shared" si="0"/>
        <v>44924</v>
      </c>
      <c r="AE7" s="53">
        <f t="shared" si="0"/>
        <v>44925</v>
      </c>
      <c r="AF7" s="53">
        <f t="shared" si="0"/>
        <v>44926</v>
      </c>
      <c r="AG7" s="53">
        <f>AF7+80</f>
        <v>45006</v>
      </c>
    </row>
    <row r="8" spans="1:33" ht="43" customHeight="1" x14ac:dyDescent="0.35">
      <c r="A8" s="54" t="s">
        <v>41</v>
      </c>
      <c r="B8" s="50">
        <v>0.3</v>
      </c>
      <c r="C8" s="7">
        <v>14</v>
      </c>
      <c r="D8" s="8">
        <v>44861</v>
      </c>
      <c r="E8" s="8">
        <v>44592</v>
      </c>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row>
    <row r="9" spans="1:33" ht="35.15" customHeight="1" x14ac:dyDescent="0.35">
      <c r="A9" s="54" t="s">
        <v>42</v>
      </c>
      <c r="B9" s="50">
        <v>0.1</v>
      </c>
      <c r="C9" s="7">
        <f>E9-D9</f>
        <v>81</v>
      </c>
      <c r="D9" s="8">
        <v>44876</v>
      </c>
      <c r="E9" s="8">
        <v>44957</v>
      </c>
      <c r="F9" s="52" t="s">
        <v>43</v>
      </c>
      <c r="G9" s="52"/>
      <c r="H9" s="52"/>
      <c r="I9" s="52"/>
      <c r="J9" s="52"/>
      <c r="K9" s="52"/>
      <c r="L9" s="52"/>
      <c r="M9" s="52"/>
      <c r="N9" s="52"/>
      <c r="O9" s="52"/>
      <c r="P9" s="52"/>
      <c r="Q9" s="52"/>
      <c r="R9" s="52"/>
      <c r="S9" s="52"/>
      <c r="T9" s="52"/>
      <c r="U9" s="52"/>
      <c r="V9" s="52"/>
      <c r="W9" s="52"/>
      <c r="X9" s="52"/>
      <c r="Y9" s="52"/>
      <c r="Z9" s="52"/>
      <c r="AA9" s="52"/>
      <c r="AB9" s="52"/>
      <c r="AC9" s="52"/>
      <c r="AD9" s="52"/>
      <c r="AE9" s="52"/>
      <c r="AF9" s="52"/>
      <c r="AG9" s="52"/>
    </row>
    <row r="10" spans="1:33" ht="40" customHeight="1" x14ac:dyDescent="0.35">
      <c r="A10" s="54" t="s">
        <v>44</v>
      </c>
      <c r="B10" s="50">
        <v>0</v>
      </c>
      <c r="C10" s="7">
        <f>E10-D10</f>
        <v>42</v>
      </c>
      <c r="D10" s="8">
        <v>44915</v>
      </c>
      <c r="E10" s="8">
        <v>44957</v>
      </c>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40" customHeight="1" x14ac:dyDescent="0.35">
      <c r="A11" s="54" t="s">
        <v>45</v>
      </c>
      <c r="B11" s="50">
        <v>0</v>
      </c>
      <c r="C11" s="7">
        <v>1</v>
      </c>
      <c r="D11" s="8">
        <v>44972</v>
      </c>
      <c r="E11" s="8">
        <v>44972</v>
      </c>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row>
  </sheetData>
  <mergeCells count="1">
    <mergeCell ref="B7:C7"/>
  </mergeCells>
  <conditionalFormatting sqref="B8:B11">
    <cfRule type="dataBar" priority="1">
      <dataBar>
        <cfvo type="num" val="0"/>
        <cfvo type="num" val="1"/>
        <color theme="0" tint="-0.14999847407452621"/>
      </dataBar>
      <extLst>
        <ext xmlns:x14="http://schemas.microsoft.com/office/spreadsheetml/2009/9/main" uri="{B025F937-C7B1-47D3-B67F-A62EFF666E3E}">
          <x14:id>{13B56F94-8CB4-4830-B6FD-961636B29B93}</x14:id>
        </ext>
      </extLs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9" r:id="rId4" name="Scroll Bar 3">
              <controlPr defaultSize="0" autoPict="0">
                <anchor moveWithCells="1">
                  <from>
                    <xdr:col>4</xdr:col>
                    <xdr:colOff>1657350</xdr:colOff>
                    <xdr:row>3</xdr:row>
                    <xdr:rowOff>114300</xdr:rowOff>
                  </from>
                  <to>
                    <xdr:col>33</xdr:col>
                    <xdr:colOff>222250</xdr:colOff>
                    <xdr:row>5</xdr:row>
                    <xdr:rowOff>152400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13B56F94-8CB4-4830-B6FD-961636B29B93}">
            <x14:dataBar minLength="0" maxLength="100" gradient="0">
              <x14:cfvo type="num">
                <xm:f>0</xm:f>
              </x14:cfvo>
              <x14:cfvo type="num">
                <xm:f>1</xm:f>
              </x14:cfvo>
              <x14:negativeFillColor rgb="FFFF0000"/>
              <x14:axisColor rgb="FF000000"/>
            </x14:dataBar>
          </x14:cfRule>
          <xm:sqref>B8:B11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dimension ref="A1:A4"/>
  <sheetViews>
    <sheetView showGridLines="0" zoomScaleNormal="100" workbookViewId="0">
      <selection activeCell="D3" sqref="D3"/>
    </sheetView>
  </sheetViews>
  <sheetFormatPr baseColWidth="10" defaultColWidth="9.1796875" defaultRowHeight="13" x14ac:dyDescent="0.3"/>
  <cols>
    <col min="1" max="1" width="87.1796875" style="3" customWidth="1"/>
    <col min="2" max="16384" width="9.1796875" style="1"/>
  </cols>
  <sheetData>
    <row r="1" spans="1:1" s="2" customFormat="1" ht="50.15" customHeight="1" x14ac:dyDescent="0.6">
      <c r="A1" s="5" t="s">
        <v>46</v>
      </c>
    </row>
    <row r="2" spans="1:1" ht="145" x14ac:dyDescent="0.35">
      <c r="A2" s="6" t="s">
        <v>47</v>
      </c>
    </row>
    <row r="3" spans="1:1" ht="26.25" customHeight="1" x14ac:dyDescent="0.3">
      <c r="A3" s="5" t="s">
        <v>48</v>
      </c>
    </row>
    <row r="4" spans="1:1" s="3" customFormat="1" ht="210.75" customHeight="1" x14ac:dyDescent="0.35">
      <c r="A4" s="4" t="s">
        <v>49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4</vt:i4>
      </vt:variant>
    </vt:vector>
  </HeadingPairs>
  <TitlesOfParts>
    <vt:vector size="7" baseType="lpstr">
      <vt:lpstr>Gantt</vt:lpstr>
      <vt:lpstr>Résumé</vt:lpstr>
      <vt:lpstr>À propos</vt:lpstr>
      <vt:lpstr>Début_Projet</vt:lpstr>
      <vt:lpstr>Gantt!Impression_des_titres</vt:lpstr>
      <vt:lpstr>Incrément_Défilement</vt:lpstr>
      <vt:lpstr>Marqueur_Jalon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Laila MOUDOU</dc:creator>
  <cp:keywords/>
  <dc:description/>
  <cp:lastModifiedBy>Laila MOUDOU</cp:lastModifiedBy>
  <cp:revision/>
  <dcterms:created xsi:type="dcterms:W3CDTF">2018-08-15T08:56:41Z</dcterms:created>
  <dcterms:modified xsi:type="dcterms:W3CDTF">2022-11-10T15:58:00Z</dcterms:modified>
  <cp:category/>
  <cp:contentStatus/>
</cp:coreProperties>
</file>