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ey\Google Drive\Research\"/>
    </mc:Choice>
  </mc:AlternateContent>
  <bookViews>
    <workbookView xWindow="0" yWindow="0" windowWidth="26083" windowHeight="11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C24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C22" i="1"/>
  <c r="F20" i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E20" i="1"/>
  <c r="D20" i="1"/>
  <c r="C20" i="1"/>
  <c r="C18" i="1"/>
  <c r="C14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C17" i="1"/>
  <c r="C16" i="1"/>
  <c r="C1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D4" i="1"/>
  <c r="D5" i="1"/>
  <c r="C5" i="1"/>
  <c r="C4" i="1"/>
</calcChain>
</file>

<file path=xl/sharedStrings.xml><?xml version="1.0" encoding="utf-8"?>
<sst xmlns="http://schemas.openxmlformats.org/spreadsheetml/2006/main" count="14" uniqueCount="10">
  <si>
    <t>D mm</t>
  </si>
  <si>
    <t>dD micron</t>
  </si>
  <si>
    <t>D meter</t>
  </si>
  <si>
    <t>dD meter</t>
  </si>
  <si>
    <t>LWC</t>
  </si>
  <si>
    <t>Dm</t>
  </si>
  <si>
    <t>No*</t>
  </si>
  <si>
    <t>N(D)/No*</t>
  </si>
  <si>
    <t>N(D) m^-4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</si>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</sst>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tabSelected="1" workbookViewId="0">
      <selection activeCell="S5" sqref="S5"/>
    </sheetView>
  </sheetViews>
  <sheetFormatPr defaultRowHeight="14.3" x14ac:dyDescent="0.25"/>
  <cols>
    <col min="3" max="21" width="9.125" bestFit="1" customWidth="1"/>
    <col min="22" max="23" width="11.875" bestFit="1" customWidth="1"/>
    <col min="24" max="26" width="9.125" bestFit="1" customWidth="1"/>
    <col min="27" max="27" width="11.875" bestFit="1" customWidth="1"/>
    <col min="28" max="28" width="9.125" bestFit="1" customWidth="1"/>
    <col min="29" max="29" width="11.875" bestFit="1" customWidth="1"/>
    <col min="30" max="31" width="9.125" bestFit="1" customWidth="1"/>
    <col min="32" max="32" width="11.875" bestFit="1" customWidth="1"/>
    <col min="33" max="35" width="9.125" bestFit="1" customWidth="1"/>
    <col min="36" max="36" width="11.875" bestFit="1" customWidth="1"/>
    <col min="37" max="40" width="9.125" bestFit="1" customWidth="1"/>
  </cols>
  <sheetData>
    <row r="1" spans="1:40" x14ac:dyDescent="0.25">
      <c r="A1" s="1">
        <v>42487</v>
      </c>
      <c r="B1" t="s">
        <v>0</v>
      </c>
      <c r="C1">
        <v>7.4999999999999997E-2</v>
      </c>
      <c r="D1">
        <v>0.125</v>
      </c>
      <c r="E1">
        <v>0.17499999999999999</v>
      </c>
      <c r="F1">
        <v>0.22500000000000001</v>
      </c>
      <c r="G1">
        <v>0.27500000000000002</v>
      </c>
      <c r="H1">
        <v>0.32500000000000001</v>
      </c>
      <c r="I1">
        <v>0.375</v>
      </c>
      <c r="J1">
        <v>0.4375</v>
      </c>
      <c r="K1">
        <v>0.51249999999999996</v>
      </c>
      <c r="L1">
        <v>0.58750000000000002</v>
      </c>
      <c r="M1">
        <v>0.66249999999999998</v>
      </c>
      <c r="N1">
        <v>0.75</v>
      </c>
      <c r="O1">
        <v>0.85</v>
      </c>
      <c r="P1">
        <v>0.95</v>
      </c>
      <c r="Q1">
        <v>1.1000000000000001</v>
      </c>
      <c r="R1">
        <v>1.3</v>
      </c>
      <c r="S1">
        <v>1.5</v>
      </c>
      <c r="T1">
        <v>1.7</v>
      </c>
      <c r="U1">
        <v>2</v>
      </c>
      <c r="V1">
        <v>2.4</v>
      </c>
      <c r="W1">
        <v>2.8</v>
      </c>
      <c r="X1">
        <v>3.2</v>
      </c>
      <c r="Y1">
        <v>3.6</v>
      </c>
      <c r="Z1">
        <v>4</v>
      </c>
      <c r="AA1">
        <v>4.4000000000000004</v>
      </c>
      <c r="AB1">
        <v>4.8</v>
      </c>
      <c r="AC1">
        <v>5.5</v>
      </c>
      <c r="AD1">
        <v>6.5</v>
      </c>
      <c r="AE1">
        <v>7.5</v>
      </c>
      <c r="AF1">
        <v>8.5</v>
      </c>
      <c r="AG1">
        <v>9.5</v>
      </c>
      <c r="AH1">
        <v>11</v>
      </c>
      <c r="AI1">
        <v>13</v>
      </c>
      <c r="AJ1">
        <v>15</v>
      </c>
      <c r="AK1">
        <v>17</v>
      </c>
      <c r="AL1">
        <v>19</v>
      </c>
      <c r="AM1">
        <v>22.5</v>
      </c>
      <c r="AN1" s="2">
        <v>27.5</v>
      </c>
    </row>
    <row r="2" spans="1:40" x14ac:dyDescent="0.25">
      <c r="B2" t="s">
        <v>1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75</v>
      </c>
      <c r="K2">
        <v>75</v>
      </c>
      <c r="L2">
        <v>75</v>
      </c>
      <c r="M2">
        <v>75</v>
      </c>
      <c r="N2">
        <v>100</v>
      </c>
      <c r="O2">
        <v>100</v>
      </c>
      <c r="P2">
        <v>100</v>
      </c>
      <c r="Q2">
        <v>200</v>
      </c>
      <c r="R2">
        <v>200</v>
      </c>
      <c r="S2">
        <v>200</v>
      </c>
      <c r="T2">
        <v>200</v>
      </c>
      <c r="U2">
        <v>400</v>
      </c>
      <c r="V2">
        <v>400</v>
      </c>
      <c r="W2">
        <v>400</v>
      </c>
      <c r="X2">
        <v>400</v>
      </c>
      <c r="Y2">
        <v>400</v>
      </c>
      <c r="Z2">
        <v>400</v>
      </c>
      <c r="AA2">
        <v>400</v>
      </c>
      <c r="AB2">
        <v>400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2000</v>
      </c>
      <c r="AI2">
        <v>2000</v>
      </c>
      <c r="AJ2">
        <v>2000</v>
      </c>
      <c r="AK2">
        <v>2000</v>
      </c>
      <c r="AL2">
        <v>2000</v>
      </c>
      <c r="AM2">
        <v>5000</v>
      </c>
      <c r="AN2">
        <v>5000</v>
      </c>
    </row>
    <row r="4" spans="1:40" x14ac:dyDescent="0.25">
      <c r="B4" s="7" t="s">
        <v>2</v>
      </c>
      <c r="C4" s="7">
        <f>C1*0.001</f>
        <v>7.4999999999999993E-5</v>
      </c>
      <c r="D4" s="7">
        <f>D1*0.001</f>
        <v>1.25E-4</v>
      </c>
      <c r="E4" s="7">
        <f t="shared" ref="E4:AN4" si="0">E1*0.001</f>
        <v>1.75E-4</v>
      </c>
      <c r="F4" s="7">
        <f t="shared" si="0"/>
        <v>2.2500000000000002E-4</v>
      </c>
      <c r="G4" s="7">
        <f t="shared" si="0"/>
        <v>2.7500000000000002E-4</v>
      </c>
      <c r="H4" s="7">
        <f t="shared" si="0"/>
        <v>3.2500000000000004E-4</v>
      </c>
      <c r="I4" s="7">
        <f t="shared" si="0"/>
        <v>3.7500000000000001E-4</v>
      </c>
      <c r="J4" s="7">
        <f t="shared" si="0"/>
        <v>4.3750000000000001E-4</v>
      </c>
      <c r="K4" s="7">
        <f t="shared" si="0"/>
        <v>5.1249999999999993E-4</v>
      </c>
      <c r="L4" s="7">
        <f t="shared" si="0"/>
        <v>5.8750000000000002E-4</v>
      </c>
      <c r="M4" s="7">
        <f t="shared" si="0"/>
        <v>6.625E-4</v>
      </c>
      <c r="N4" s="7">
        <f t="shared" si="0"/>
        <v>7.5000000000000002E-4</v>
      </c>
      <c r="O4" s="7">
        <f t="shared" si="0"/>
        <v>8.4999999999999995E-4</v>
      </c>
      <c r="P4" s="7">
        <f t="shared" si="0"/>
        <v>9.5E-4</v>
      </c>
      <c r="Q4" s="7">
        <f t="shared" si="0"/>
        <v>1.1000000000000001E-3</v>
      </c>
      <c r="R4" s="7">
        <f t="shared" si="0"/>
        <v>1.3000000000000002E-3</v>
      </c>
      <c r="S4" s="7">
        <f t="shared" si="0"/>
        <v>1.5E-3</v>
      </c>
      <c r="T4" s="7">
        <f t="shared" si="0"/>
        <v>1.6999999999999999E-3</v>
      </c>
      <c r="U4" s="7">
        <f t="shared" si="0"/>
        <v>2E-3</v>
      </c>
      <c r="V4" s="7">
        <f t="shared" si="0"/>
        <v>2.3999999999999998E-3</v>
      </c>
      <c r="W4" s="7">
        <f t="shared" si="0"/>
        <v>2.8E-3</v>
      </c>
      <c r="X4" s="7">
        <f t="shared" si="0"/>
        <v>3.2000000000000002E-3</v>
      </c>
      <c r="Y4" s="7">
        <f t="shared" si="0"/>
        <v>3.6000000000000003E-3</v>
      </c>
      <c r="Z4" s="7">
        <f t="shared" si="0"/>
        <v>4.0000000000000001E-3</v>
      </c>
      <c r="AA4" s="7">
        <f t="shared" si="0"/>
        <v>4.4000000000000003E-3</v>
      </c>
      <c r="AB4" s="7">
        <f t="shared" si="0"/>
        <v>4.7999999999999996E-3</v>
      </c>
      <c r="AC4" s="7">
        <f t="shared" si="0"/>
        <v>5.4999999999999997E-3</v>
      </c>
      <c r="AD4" s="7">
        <f t="shared" si="0"/>
        <v>6.5000000000000006E-3</v>
      </c>
      <c r="AE4" s="7">
        <f t="shared" si="0"/>
        <v>7.4999999999999997E-3</v>
      </c>
      <c r="AF4" s="7">
        <f t="shared" si="0"/>
        <v>8.5000000000000006E-3</v>
      </c>
      <c r="AG4" s="7">
        <f t="shared" si="0"/>
        <v>9.4999999999999998E-3</v>
      </c>
      <c r="AH4" s="7">
        <f t="shared" si="0"/>
        <v>1.0999999999999999E-2</v>
      </c>
      <c r="AI4" s="7">
        <f t="shared" si="0"/>
        <v>1.3000000000000001E-2</v>
      </c>
      <c r="AJ4" s="7">
        <f t="shared" si="0"/>
        <v>1.4999999999999999E-2</v>
      </c>
      <c r="AK4" s="7">
        <f t="shared" si="0"/>
        <v>1.7000000000000001E-2</v>
      </c>
      <c r="AL4" s="7">
        <f t="shared" si="0"/>
        <v>1.9E-2</v>
      </c>
      <c r="AM4" s="7">
        <f t="shared" si="0"/>
        <v>2.2499999999999999E-2</v>
      </c>
      <c r="AN4" s="7">
        <f t="shared" si="0"/>
        <v>2.75E-2</v>
      </c>
    </row>
    <row r="5" spans="1:40" x14ac:dyDescent="0.25">
      <c r="B5" s="7" t="s">
        <v>3</v>
      </c>
      <c r="C5" s="7">
        <f>C2*10^-6</f>
        <v>4.9999999999999996E-5</v>
      </c>
      <c r="D5" s="7">
        <f>D2*10^-6</f>
        <v>4.9999999999999996E-5</v>
      </c>
      <c r="E5" s="7">
        <f t="shared" ref="E5:AN5" si="1">E2*10^-6</f>
        <v>4.9999999999999996E-5</v>
      </c>
      <c r="F5" s="7">
        <f t="shared" si="1"/>
        <v>4.9999999999999996E-5</v>
      </c>
      <c r="G5" s="7">
        <f t="shared" si="1"/>
        <v>4.9999999999999996E-5</v>
      </c>
      <c r="H5" s="7">
        <f t="shared" si="1"/>
        <v>4.9999999999999996E-5</v>
      </c>
      <c r="I5" s="7">
        <f t="shared" si="1"/>
        <v>4.9999999999999996E-5</v>
      </c>
      <c r="J5" s="7">
        <f t="shared" si="1"/>
        <v>7.4999999999999993E-5</v>
      </c>
      <c r="K5" s="7">
        <f t="shared" si="1"/>
        <v>7.4999999999999993E-5</v>
      </c>
      <c r="L5" s="7">
        <f t="shared" si="1"/>
        <v>7.4999999999999993E-5</v>
      </c>
      <c r="M5" s="7">
        <f t="shared" si="1"/>
        <v>7.4999999999999993E-5</v>
      </c>
      <c r="N5" s="7">
        <f t="shared" si="1"/>
        <v>9.9999999999999991E-5</v>
      </c>
      <c r="O5" s="7">
        <f t="shared" si="1"/>
        <v>9.9999999999999991E-5</v>
      </c>
      <c r="P5" s="7">
        <f t="shared" si="1"/>
        <v>9.9999999999999991E-5</v>
      </c>
      <c r="Q5" s="7">
        <f t="shared" si="1"/>
        <v>1.9999999999999998E-4</v>
      </c>
      <c r="R5" s="7">
        <f t="shared" si="1"/>
        <v>1.9999999999999998E-4</v>
      </c>
      <c r="S5" s="7">
        <f t="shared" si="1"/>
        <v>1.9999999999999998E-4</v>
      </c>
      <c r="T5" s="7">
        <f t="shared" si="1"/>
        <v>1.9999999999999998E-4</v>
      </c>
      <c r="U5" s="7">
        <f t="shared" si="1"/>
        <v>3.9999999999999996E-4</v>
      </c>
      <c r="V5" s="7">
        <f t="shared" si="1"/>
        <v>3.9999999999999996E-4</v>
      </c>
      <c r="W5" s="7">
        <f t="shared" si="1"/>
        <v>3.9999999999999996E-4</v>
      </c>
      <c r="X5" s="7">
        <f t="shared" si="1"/>
        <v>3.9999999999999996E-4</v>
      </c>
      <c r="Y5" s="7">
        <f t="shared" si="1"/>
        <v>3.9999999999999996E-4</v>
      </c>
      <c r="Z5" s="7">
        <f t="shared" si="1"/>
        <v>3.9999999999999996E-4</v>
      </c>
      <c r="AA5" s="7">
        <f t="shared" si="1"/>
        <v>3.9999999999999996E-4</v>
      </c>
      <c r="AB5" s="7">
        <f t="shared" si="1"/>
        <v>3.9999999999999996E-4</v>
      </c>
      <c r="AC5" s="7">
        <f t="shared" si="1"/>
        <v>1E-3</v>
      </c>
      <c r="AD5" s="7">
        <f t="shared" si="1"/>
        <v>1E-3</v>
      </c>
      <c r="AE5" s="7">
        <f t="shared" si="1"/>
        <v>1E-3</v>
      </c>
      <c r="AF5" s="7">
        <f t="shared" si="1"/>
        <v>1E-3</v>
      </c>
      <c r="AG5" s="7">
        <f t="shared" si="1"/>
        <v>1E-3</v>
      </c>
      <c r="AH5" s="7">
        <f t="shared" si="1"/>
        <v>2E-3</v>
      </c>
      <c r="AI5" s="7">
        <f t="shared" si="1"/>
        <v>2E-3</v>
      </c>
      <c r="AJ5" s="7">
        <f t="shared" si="1"/>
        <v>2E-3</v>
      </c>
      <c r="AK5" s="7">
        <f t="shared" si="1"/>
        <v>2E-3</v>
      </c>
      <c r="AL5" s="7">
        <f t="shared" si="1"/>
        <v>2E-3</v>
      </c>
      <c r="AM5" s="7">
        <f t="shared" si="1"/>
        <v>5.0000000000000001E-3</v>
      </c>
      <c r="AN5" s="7">
        <f t="shared" si="1"/>
        <v>5.0000000000000001E-3</v>
      </c>
    </row>
    <row r="7" spans="1:40" x14ac:dyDescent="0.25">
      <c r="A7">
        <v>9685</v>
      </c>
      <c r="B7" s="4" t="s">
        <v>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5">
        <v>445000</v>
      </c>
      <c r="R7" s="5">
        <v>371000</v>
      </c>
      <c r="S7" s="5">
        <v>123000</v>
      </c>
      <c r="T7" s="5">
        <v>192000</v>
      </c>
      <c r="U7" s="4">
        <v>60300</v>
      </c>
      <c r="V7" s="4">
        <v>25500</v>
      </c>
      <c r="W7" s="4">
        <v>8390</v>
      </c>
      <c r="X7" s="4">
        <v>0</v>
      </c>
      <c r="Y7" s="4">
        <v>0</v>
      </c>
      <c r="Z7" s="4">
        <v>0</v>
      </c>
      <c r="AA7" s="4">
        <v>15900</v>
      </c>
      <c r="AB7" s="4">
        <v>0</v>
      </c>
      <c r="AC7" s="4">
        <v>3070</v>
      </c>
      <c r="AD7" s="4">
        <v>0</v>
      </c>
      <c r="AE7" s="4">
        <v>0</v>
      </c>
      <c r="AF7" s="4">
        <v>2810</v>
      </c>
      <c r="AG7" s="4">
        <v>0</v>
      </c>
      <c r="AH7" s="4">
        <v>0</v>
      </c>
      <c r="AI7" s="4">
        <v>0</v>
      </c>
      <c r="AJ7" s="4">
        <v>1190</v>
      </c>
      <c r="AK7" s="4">
        <v>0</v>
      </c>
      <c r="AL7" s="4">
        <v>0</v>
      </c>
      <c r="AM7" s="4">
        <v>0</v>
      </c>
      <c r="AN7" s="4">
        <v>0</v>
      </c>
    </row>
    <row r="8" spans="1:40" x14ac:dyDescent="0.25">
      <c r="A8">
        <v>9685</v>
      </c>
      <c r="B8" s="4" t="s">
        <v>4</v>
      </c>
      <c r="C8" s="4">
        <v>6.1636E-3</v>
      </c>
    </row>
    <row r="9" spans="1:40" x14ac:dyDescent="0.25">
      <c r="A9">
        <v>9685</v>
      </c>
      <c r="B9" s="4" t="s">
        <v>5</v>
      </c>
      <c r="C9" s="4">
        <v>1.2069E-2</v>
      </c>
    </row>
    <row r="10" spans="1:40" x14ac:dyDescent="0.25">
      <c r="A10">
        <v>9685</v>
      </c>
      <c r="B10" s="4" t="s">
        <v>6</v>
      </c>
      <c r="C10" s="4">
        <v>23674</v>
      </c>
    </row>
    <row r="11" spans="1:40" x14ac:dyDescent="0.25">
      <c r="A11">
        <v>9684</v>
      </c>
      <c r="B11" s="4" t="s">
        <v>7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18.797000000000001</v>
      </c>
      <c r="R11" s="4">
        <v>15.670999999999999</v>
      </c>
      <c r="S11" s="4">
        <v>5.1955</v>
      </c>
      <c r="T11" s="4">
        <v>8.11</v>
      </c>
      <c r="U11" s="4">
        <v>2.5470000000000002</v>
      </c>
      <c r="V11" s="4">
        <v>1.0770999999999999</v>
      </c>
      <c r="W11" s="4">
        <v>0.35438999999999998</v>
      </c>
      <c r="X11" s="4">
        <v>0</v>
      </c>
      <c r="Y11" s="4">
        <v>0</v>
      </c>
      <c r="Z11" s="4">
        <v>0</v>
      </c>
      <c r="AA11" s="4">
        <v>0.67161000000000004</v>
      </c>
      <c r="AB11" s="4">
        <v>0</v>
      </c>
      <c r="AC11" s="4">
        <v>0.12967999999999999</v>
      </c>
      <c r="AD11" s="4">
        <v>0</v>
      </c>
      <c r="AE11" s="4">
        <v>0</v>
      </c>
      <c r="AF11" s="4">
        <v>0.11869</v>
      </c>
      <c r="AG11" s="4">
        <v>0</v>
      </c>
      <c r="AH11" s="4">
        <v>0</v>
      </c>
      <c r="AI11" s="4">
        <v>0</v>
      </c>
      <c r="AJ11" s="4">
        <v>5.0264999999999997E-2</v>
      </c>
      <c r="AK11" s="4">
        <v>0</v>
      </c>
      <c r="AL11" s="4">
        <v>0</v>
      </c>
      <c r="AM11" s="4">
        <v>0</v>
      </c>
      <c r="AN11" s="4">
        <v>0</v>
      </c>
    </row>
    <row r="13" spans="1:40" x14ac:dyDescent="0.25">
      <c r="B13" t="s">
        <v>4</v>
      </c>
      <c r="C13">
        <f>(PI()*1000/6)*C7*C5*C4^3</f>
        <v>0</v>
      </c>
      <c r="D13">
        <f t="shared" ref="D13:AN13" si="2">(PI()*1000/6)*D7*D5*D4^3</f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6.202498735859888E-5</v>
      </c>
      <c r="R13">
        <f t="shared" si="2"/>
        <v>8.5355711041218131E-5</v>
      </c>
      <c r="S13">
        <f t="shared" si="2"/>
        <v>4.3471788344048764E-5</v>
      </c>
      <c r="T13">
        <f t="shared" si="2"/>
        <v>9.8781726125354562E-5</v>
      </c>
      <c r="U13">
        <f t="shared" si="2"/>
        <v>1.0103361973944774E-4</v>
      </c>
      <c r="V13">
        <f t="shared" si="2"/>
        <v>7.3829940633482984E-5</v>
      </c>
      <c r="W13">
        <f t="shared" si="2"/>
        <v>3.8573999320410017E-5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2.8367023431959647E-4</v>
      </c>
      <c r="AB13">
        <f t="shared" si="2"/>
        <v>0</v>
      </c>
      <c r="AC13">
        <f t="shared" si="2"/>
        <v>2.6743920111081259E-4</v>
      </c>
      <c r="AD13">
        <f t="shared" si="2"/>
        <v>0</v>
      </c>
      <c r="AE13">
        <f t="shared" si="2"/>
        <v>0</v>
      </c>
      <c r="AF13">
        <f t="shared" si="2"/>
        <v>9.0356982556069805E-4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4.2058071649933356E-3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</row>
    <row r="14" spans="1:40" x14ac:dyDescent="0.25">
      <c r="C14" s="3">
        <f>SUM(C13:AN13)</f>
        <v>6.1635581985470039E-3</v>
      </c>
    </row>
    <row r="16" spans="1:40" x14ac:dyDescent="0.25">
      <c r="B16" t="s">
        <v>5</v>
      </c>
      <c r="C16">
        <f>C7*C5*C4^4</f>
        <v>0</v>
      </c>
      <c r="D16">
        <f t="shared" ref="D16:AN16" si="3">D7*D5*D4^4</f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1.3030489999999999E-10</v>
      </c>
      <c r="R16">
        <f t="shared" si="3"/>
        <v>2.1192262000000004E-10</v>
      </c>
      <c r="S16">
        <f t="shared" si="3"/>
        <v>1.245375E-10</v>
      </c>
      <c r="T16">
        <f t="shared" si="3"/>
        <v>3.2072063999999996E-10</v>
      </c>
      <c r="U16">
        <f t="shared" si="3"/>
        <v>3.8591999999999995E-10</v>
      </c>
      <c r="V16">
        <f t="shared" si="3"/>
        <v>3.3841151999999982E-10</v>
      </c>
      <c r="W16">
        <f t="shared" si="3"/>
        <v>2.0627855359999995E-10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2.3837890560000003E-9</v>
      </c>
      <c r="AB16">
        <f t="shared" si="3"/>
        <v>0</v>
      </c>
      <c r="AC16">
        <f t="shared" si="3"/>
        <v>2.8092418749999995E-9</v>
      </c>
      <c r="AD16">
        <f t="shared" si="3"/>
        <v>0</v>
      </c>
      <c r="AE16">
        <f t="shared" si="3"/>
        <v>0</v>
      </c>
      <c r="AF16">
        <f t="shared" si="3"/>
        <v>1.4668375625000004E-8</v>
      </c>
      <c r="AG16">
        <f t="shared" si="3"/>
        <v>0</v>
      </c>
      <c r="AH16">
        <f t="shared" si="3"/>
        <v>0</v>
      </c>
      <c r="AI16">
        <f t="shared" si="3"/>
        <v>0</v>
      </c>
      <c r="AJ16">
        <f t="shared" si="3"/>
        <v>1.204875E-7</v>
      </c>
      <c r="AK16">
        <f t="shared" si="3"/>
        <v>0</v>
      </c>
      <c r="AL16">
        <f t="shared" si="3"/>
        <v>0</v>
      </c>
      <c r="AM16">
        <f t="shared" si="3"/>
        <v>0</v>
      </c>
      <c r="AN16">
        <f t="shared" si="3"/>
        <v>0</v>
      </c>
    </row>
    <row r="17" spans="1:40" x14ac:dyDescent="0.25">
      <c r="C17">
        <f>C7*C5*C4^3</f>
        <v>0</v>
      </c>
      <c r="D17">
        <f t="shared" ref="D17:AN17" si="4">D7*D5*D4^3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1.1845899999999999E-7</v>
      </c>
      <c r="R17">
        <f t="shared" si="4"/>
        <v>1.6301740000000003E-7</v>
      </c>
      <c r="S17">
        <f t="shared" si="4"/>
        <v>8.3024999999999991E-8</v>
      </c>
      <c r="T17">
        <f t="shared" si="4"/>
        <v>1.8865919999999998E-7</v>
      </c>
      <c r="U17">
        <f t="shared" si="4"/>
        <v>1.9296E-7</v>
      </c>
      <c r="V17">
        <f t="shared" si="4"/>
        <v>1.4100479999999995E-7</v>
      </c>
      <c r="W17">
        <f t="shared" si="4"/>
        <v>7.3670911999999984E-8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5.4177023999999998E-7</v>
      </c>
      <c r="AB17">
        <f t="shared" si="4"/>
        <v>0</v>
      </c>
      <c r="AC17">
        <f t="shared" si="4"/>
        <v>5.1077124999999994E-7</v>
      </c>
      <c r="AD17">
        <f t="shared" si="4"/>
        <v>0</v>
      </c>
      <c r="AE17">
        <f t="shared" si="4"/>
        <v>0</v>
      </c>
      <c r="AF17">
        <f t="shared" si="4"/>
        <v>1.7256912500000005E-6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8.0324999999999998E-6</v>
      </c>
      <c r="AK17">
        <f t="shared" si="4"/>
        <v>0</v>
      </c>
      <c r="AL17">
        <f t="shared" si="4"/>
        <v>0</v>
      </c>
      <c r="AM17">
        <f t="shared" si="4"/>
        <v>0</v>
      </c>
      <c r="AN17">
        <f t="shared" si="4"/>
        <v>0</v>
      </c>
    </row>
    <row r="18" spans="1:40" x14ac:dyDescent="0.25">
      <c r="C18" s="3">
        <f>SUM(C16:AN16)/SUM(C17:AN17)</f>
        <v>1.2068695720159024E-2</v>
      </c>
    </row>
    <row r="20" spans="1:40" x14ac:dyDescent="0.25">
      <c r="B20" t="s">
        <v>6</v>
      </c>
      <c r="C20" s="3">
        <f>(4^4/(PI()*1000))*(C14/C18^4)</f>
        <v>23674.468749121141</v>
      </c>
      <c r="D20">
        <f>C20</f>
        <v>23674.468749121141</v>
      </c>
      <c r="E20">
        <f>D20</f>
        <v>23674.468749121141</v>
      </c>
      <c r="F20">
        <f t="shared" ref="F20:AN20" si="5">E20</f>
        <v>23674.468749121141</v>
      </c>
      <c r="G20">
        <f t="shared" si="5"/>
        <v>23674.468749121141</v>
      </c>
      <c r="H20">
        <f t="shared" si="5"/>
        <v>23674.468749121141</v>
      </c>
      <c r="I20">
        <f t="shared" si="5"/>
        <v>23674.468749121141</v>
      </c>
      <c r="J20">
        <f t="shared" si="5"/>
        <v>23674.468749121141</v>
      </c>
      <c r="K20">
        <f t="shared" si="5"/>
        <v>23674.468749121141</v>
      </c>
      <c r="L20">
        <f t="shared" si="5"/>
        <v>23674.468749121141</v>
      </c>
      <c r="M20">
        <f t="shared" si="5"/>
        <v>23674.468749121141</v>
      </c>
      <c r="N20">
        <f t="shared" si="5"/>
        <v>23674.468749121141</v>
      </c>
      <c r="O20">
        <f t="shared" si="5"/>
        <v>23674.468749121141</v>
      </c>
      <c r="P20">
        <f t="shared" si="5"/>
        <v>23674.468749121141</v>
      </c>
      <c r="Q20">
        <f t="shared" si="5"/>
        <v>23674.468749121141</v>
      </c>
      <c r="R20">
        <f t="shared" si="5"/>
        <v>23674.468749121141</v>
      </c>
      <c r="S20">
        <f t="shared" si="5"/>
        <v>23674.468749121141</v>
      </c>
      <c r="T20">
        <f t="shared" si="5"/>
        <v>23674.468749121141</v>
      </c>
      <c r="U20">
        <f t="shared" si="5"/>
        <v>23674.468749121141</v>
      </c>
      <c r="V20">
        <f t="shared" si="5"/>
        <v>23674.468749121141</v>
      </c>
      <c r="W20">
        <f t="shared" si="5"/>
        <v>23674.468749121141</v>
      </c>
      <c r="X20">
        <f t="shared" si="5"/>
        <v>23674.468749121141</v>
      </c>
      <c r="Y20">
        <f t="shared" si="5"/>
        <v>23674.468749121141</v>
      </c>
      <c r="Z20">
        <f t="shared" si="5"/>
        <v>23674.468749121141</v>
      </c>
      <c r="AA20">
        <f t="shared" si="5"/>
        <v>23674.468749121141</v>
      </c>
      <c r="AB20">
        <f t="shared" si="5"/>
        <v>23674.468749121141</v>
      </c>
      <c r="AC20">
        <f t="shared" si="5"/>
        <v>23674.468749121141</v>
      </c>
      <c r="AD20">
        <f t="shared" si="5"/>
        <v>23674.468749121141</v>
      </c>
      <c r="AE20">
        <f t="shared" si="5"/>
        <v>23674.468749121141</v>
      </c>
      <c r="AF20">
        <f t="shared" si="5"/>
        <v>23674.468749121141</v>
      </c>
      <c r="AG20">
        <f t="shared" si="5"/>
        <v>23674.468749121141</v>
      </c>
      <c r="AH20">
        <f t="shared" si="5"/>
        <v>23674.468749121141</v>
      </c>
      <c r="AI20">
        <f t="shared" si="5"/>
        <v>23674.468749121141</v>
      </c>
      <c r="AJ20">
        <f t="shared" si="5"/>
        <v>23674.468749121141</v>
      </c>
      <c r="AK20">
        <f t="shared" si="5"/>
        <v>23674.468749121141</v>
      </c>
      <c r="AL20">
        <f t="shared" si="5"/>
        <v>23674.468749121141</v>
      </c>
      <c r="AM20">
        <f t="shared" si="5"/>
        <v>23674.468749121141</v>
      </c>
      <c r="AN20">
        <f t="shared" si="5"/>
        <v>23674.468749121141</v>
      </c>
    </row>
    <row r="22" spans="1:40" x14ac:dyDescent="0.25">
      <c r="B22" t="s">
        <v>7</v>
      </c>
      <c r="C22" s="3">
        <f>C7/C20</f>
        <v>0</v>
      </c>
      <c r="D22" s="3">
        <f t="shared" ref="D22:AN22" si="6">D7/D20</f>
        <v>0</v>
      </c>
      <c r="E22" s="3">
        <f t="shared" si="6"/>
        <v>0</v>
      </c>
      <c r="F22" s="3">
        <f t="shared" si="6"/>
        <v>0</v>
      </c>
      <c r="G22" s="3">
        <f t="shared" si="6"/>
        <v>0</v>
      </c>
      <c r="H22" s="3">
        <f t="shared" si="6"/>
        <v>0</v>
      </c>
      <c r="I22" s="3">
        <f t="shared" si="6"/>
        <v>0</v>
      </c>
      <c r="J22" s="3">
        <f t="shared" si="6"/>
        <v>0</v>
      </c>
      <c r="K22" s="3">
        <f t="shared" si="6"/>
        <v>0</v>
      </c>
      <c r="L22" s="3">
        <f t="shared" si="6"/>
        <v>0</v>
      </c>
      <c r="M22" s="3">
        <f t="shared" si="6"/>
        <v>0</v>
      </c>
      <c r="N22" s="3">
        <f t="shared" si="6"/>
        <v>0</v>
      </c>
      <c r="O22" s="3">
        <f t="shared" si="6"/>
        <v>0</v>
      </c>
      <c r="P22" s="3">
        <f t="shared" si="6"/>
        <v>0</v>
      </c>
      <c r="Q22" s="3">
        <f t="shared" si="6"/>
        <v>18.796620305007671</v>
      </c>
      <c r="R22" s="3">
        <f t="shared" si="6"/>
        <v>15.670890186871564</v>
      </c>
      <c r="S22" s="3">
        <f t="shared" si="6"/>
        <v>5.1954703314965025</v>
      </c>
      <c r="T22" s="3">
        <f t="shared" si="6"/>
        <v>8.1100024686774663</v>
      </c>
      <c r="U22" s="3">
        <f t="shared" si="6"/>
        <v>2.5470476503190169</v>
      </c>
      <c r="V22" s="3">
        <f t="shared" si="6"/>
        <v>1.0771097028712262</v>
      </c>
      <c r="W22" s="3">
        <f t="shared" si="6"/>
        <v>0.35439021204272891</v>
      </c>
      <c r="X22" s="3">
        <f t="shared" si="6"/>
        <v>0</v>
      </c>
      <c r="Y22" s="3">
        <f t="shared" si="6"/>
        <v>0</v>
      </c>
      <c r="Z22" s="3">
        <f t="shared" si="6"/>
        <v>0</v>
      </c>
      <c r="AA22" s="3">
        <f t="shared" si="6"/>
        <v>0.67160957943735278</v>
      </c>
      <c r="AB22" s="3">
        <f t="shared" si="6"/>
        <v>0</v>
      </c>
      <c r="AC22" s="3">
        <f t="shared" si="6"/>
        <v>0.12967556030645741</v>
      </c>
      <c r="AD22" s="3">
        <f t="shared" si="6"/>
        <v>0</v>
      </c>
      <c r="AE22" s="3">
        <f t="shared" si="6"/>
        <v>0</v>
      </c>
      <c r="AF22" s="3">
        <f t="shared" si="6"/>
        <v>0.11869326529679002</v>
      </c>
      <c r="AG22" s="3">
        <f t="shared" si="6"/>
        <v>0</v>
      </c>
      <c r="AH22" s="3">
        <f t="shared" si="6"/>
        <v>0</v>
      </c>
      <c r="AI22" s="3">
        <f t="shared" si="6"/>
        <v>0</v>
      </c>
      <c r="AJ22" s="3">
        <f t="shared" si="6"/>
        <v>5.0265119467323885E-2</v>
      </c>
      <c r="AK22" s="3">
        <f t="shared" si="6"/>
        <v>0</v>
      </c>
      <c r="AL22" s="3">
        <f t="shared" si="6"/>
        <v>0</v>
      </c>
      <c r="AM22" s="3">
        <f t="shared" si="6"/>
        <v>0</v>
      </c>
      <c r="AN22" s="3">
        <f t="shared" si="6"/>
        <v>0</v>
      </c>
    </row>
    <row r="24" spans="1:40" x14ac:dyDescent="0.25">
      <c r="B24" t="s">
        <v>9</v>
      </c>
      <c r="C24">
        <f>ABS(C22-C11)</f>
        <v>0</v>
      </c>
      <c r="D24">
        <f t="shared" ref="D24:AN24" si="7">ABS(D22-D11)</f>
        <v>0</v>
      </c>
      <c r="E24">
        <f t="shared" si="7"/>
        <v>0</v>
      </c>
      <c r="F24">
        <f t="shared" si="7"/>
        <v>0</v>
      </c>
      <c r="G24">
        <f t="shared" si="7"/>
        <v>0</v>
      </c>
      <c r="H24">
        <f t="shared" si="7"/>
        <v>0</v>
      </c>
      <c r="I24">
        <f t="shared" si="7"/>
        <v>0</v>
      </c>
      <c r="J24">
        <f t="shared" si="7"/>
        <v>0</v>
      </c>
      <c r="K24">
        <f t="shared" si="7"/>
        <v>0</v>
      </c>
      <c r="L24">
        <f t="shared" si="7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3.7969499232914927E-4</v>
      </c>
      <c r="R24">
        <f t="shared" si="7"/>
        <v>1.0981312843583169E-4</v>
      </c>
      <c r="S24">
        <f t="shared" si="7"/>
        <v>2.9668503497504162E-5</v>
      </c>
      <c r="T24">
        <f t="shared" si="7"/>
        <v>2.4686774668936096E-6</v>
      </c>
      <c r="U24">
        <f t="shared" si="7"/>
        <v>4.7650319016767639E-5</v>
      </c>
      <c r="V24">
        <f t="shared" si="7"/>
        <v>9.7028712262581251E-6</v>
      </c>
      <c r="W24">
        <f t="shared" si="7"/>
        <v>2.1204272893093901E-7</v>
      </c>
      <c r="X24">
        <f t="shared" si="7"/>
        <v>0</v>
      </c>
      <c r="Y24">
        <f t="shared" si="7"/>
        <v>0</v>
      </c>
      <c r="Z24">
        <f t="shared" si="7"/>
        <v>0</v>
      </c>
      <c r="AA24">
        <f t="shared" si="7"/>
        <v>4.2056264726308967E-7</v>
      </c>
      <c r="AB24">
        <f t="shared" si="7"/>
        <v>0</v>
      </c>
      <c r="AC24">
        <f t="shared" si="7"/>
        <v>4.4396935425794481E-6</v>
      </c>
      <c r="AD24">
        <f t="shared" si="7"/>
        <v>0</v>
      </c>
      <c r="AE24">
        <f t="shared" si="7"/>
        <v>0</v>
      </c>
      <c r="AF24">
        <f t="shared" si="7"/>
        <v>3.2652967900115293E-6</v>
      </c>
      <c r="AG24">
        <f t="shared" si="7"/>
        <v>0</v>
      </c>
      <c r="AH24">
        <f t="shared" si="7"/>
        <v>0</v>
      </c>
      <c r="AI24">
        <f t="shared" si="7"/>
        <v>0</v>
      </c>
      <c r="AJ24">
        <f t="shared" si="7"/>
        <v>1.1946732388773418E-7</v>
      </c>
      <c r="AK24">
        <f t="shared" si="7"/>
        <v>0</v>
      </c>
      <c r="AL24">
        <f t="shared" si="7"/>
        <v>0</v>
      </c>
      <c r="AM24">
        <f t="shared" si="7"/>
        <v>0</v>
      </c>
      <c r="AN24">
        <f t="shared" si="7"/>
        <v>0</v>
      </c>
    </row>
    <row r="25" spans="1:4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Pham</dc:creator>
  <cp:lastModifiedBy>Casey Pham</cp:lastModifiedBy>
  <dcterms:created xsi:type="dcterms:W3CDTF">2016-02-17T23:14:58Z</dcterms:created>
  <dcterms:modified xsi:type="dcterms:W3CDTF">2016-02-17T23:55:53Z</dcterms:modified>
</cp:coreProperties>
</file>