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bi\Desktop\2021_nichecomp\PhD1.ResourceCompetition\Data\"/>
    </mc:Choice>
  </mc:AlternateContent>
  <xr:revisionPtr revIDLastSave="0" documentId="13_ncr:1_{9C7F2AD0-E253-4B01-AD32-9F0EF3CA6EEF}" xr6:coauthVersionLast="47" xr6:coauthVersionMax="47" xr10:uidLastSave="{00000000-0000-0000-0000-000000000000}"/>
  <bookViews>
    <workbookView xWindow="2676" yWindow="3420" windowWidth="17280" windowHeight="9072" xr2:uid="{00000000-000D-0000-FFFF-FFFF00000000}"/>
  </bookViews>
  <sheets>
    <sheet name="1500.carbonassimilation.pair.rc" sheetId="1" r:id="rId1"/>
  </sheets>
  <calcPr calcId="181029"/>
</workbook>
</file>

<file path=xl/calcChain.xml><?xml version="1.0" encoding="utf-8"?>
<calcChain xmlns="http://schemas.openxmlformats.org/spreadsheetml/2006/main">
  <c r="M155" i="1" l="1"/>
  <c r="M154" i="1"/>
  <c r="M153" i="1"/>
  <c r="M131" i="1"/>
  <c r="M130" i="1"/>
  <c r="M129" i="1"/>
  <c r="M109" i="1"/>
  <c r="M108" i="1"/>
  <c r="M107" i="1"/>
  <c r="M82" i="1"/>
  <c r="M81" i="1"/>
  <c r="M80" i="1"/>
  <c r="M54" i="1"/>
  <c r="M53" i="1"/>
  <c r="M52" i="1"/>
  <c r="M6" i="1"/>
  <c r="M5" i="1"/>
  <c r="M4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49" i="1"/>
  <c r="J146" i="1"/>
  <c r="J143" i="1"/>
  <c r="J141" i="1"/>
  <c r="J139" i="1"/>
  <c r="J137" i="1"/>
  <c r="J135" i="1"/>
  <c r="J133" i="1"/>
  <c r="J131" i="1"/>
  <c r="J129" i="1"/>
  <c r="J126" i="1"/>
  <c r="J124" i="1"/>
  <c r="J122" i="1"/>
  <c r="J120" i="1"/>
  <c r="J118" i="1"/>
  <c r="J116" i="1"/>
  <c r="J114" i="1"/>
  <c r="J111" i="1"/>
  <c r="J109" i="1"/>
  <c r="J107" i="1"/>
  <c r="J105" i="1"/>
  <c r="J101" i="1"/>
  <c r="J99" i="1"/>
  <c r="J97" i="1"/>
  <c r="J95" i="1"/>
  <c r="J93" i="1"/>
  <c r="J91" i="1"/>
  <c r="J89" i="1"/>
  <c r="J87" i="1"/>
  <c r="J85" i="1"/>
  <c r="J83" i="1"/>
  <c r="J81" i="1"/>
  <c r="J79" i="1"/>
  <c r="J75" i="1"/>
  <c r="J72" i="1"/>
  <c r="J70" i="1"/>
  <c r="J67" i="1"/>
  <c r="J65" i="1"/>
  <c r="J63" i="1"/>
  <c r="J61" i="1"/>
  <c r="J59" i="1"/>
  <c r="J57" i="1"/>
  <c r="J53" i="1"/>
  <c r="J46" i="1"/>
  <c r="J44" i="1"/>
  <c r="J42" i="1"/>
  <c r="J40" i="1"/>
  <c r="J38" i="1"/>
  <c r="J36" i="1"/>
  <c r="J34" i="1"/>
  <c r="J32" i="1"/>
  <c r="J29" i="1"/>
  <c r="J27" i="1"/>
  <c r="J25" i="1"/>
  <c r="J21" i="1"/>
  <c r="J19" i="1"/>
  <c r="J16" i="1"/>
  <c r="J14" i="1"/>
  <c r="J12" i="1"/>
  <c r="J10" i="1"/>
  <c r="J8" i="1"/>
  <c r="J6" i="1"/>
  <c r="J4" i="1"/>
</calcChain>
</file>

<file path=xl/sharedStrings.xml><?xml version="1.0" encoding="utf-8"?>
<sst xmlns="http://schemas.openxmlformats.org/spreadsheetml/2006/main" count="1007" uniqueCount="126">
  <si>
    <t>Pair</t>
  </si>
  <si>
    <t>Site</t>
  </si>
  <si>
    <t>Year</t>
  </si>
  <si>
    <t>Species</t>
  </si>
  <si>
    <t>spp_trt</t>
  </si>
  <si>
    <t>Phytometer</t>
  </si>
  <si>
    <t>Neighbour</t>
  </si>
  <si>
    <t>Treatment</t>
  </si>
  <si>
    <t>carbon</t>
  </si>
  <si>
    <t>CCP4</t>
  </si>
  <si>
    <t>Calamagrostis</t>
  </si>
  <si>
    <t>Calamagrostis_Phragmites_Competition</t>
  </si>
  <si>
    <t>Calamagrostis_Phragmites</t>
  </si>
  <si>
    <t>Phragmites</t>
  </si>
  <si>
    <t>Competition</t>
  </si>
  <si>
    <t>CCP5</t>
  </si>
  <si>
    <t>CCP5CU</t>
  </si>
  <si>
    <t>Calamagrostis_Phragmites_No competition</t>
  </si>
  <si>
    <t>No competition</t>
  </si>
  <si>
    <t>CCP6</t>
  </si>
  <si>
    <t>CCP6CU</t>
  </si>
  <si>
    <t>CCP7</t>
  </si>
  <si>
    <t>CCP7CU</t>
  </si>
  <si>
    <t>CCP8</t>
  </si>
  <si>
    <t>CCP8CU</t>
  </si>
  <si>
    <t>CCP9</t>
  </si>
  <si>
    <t>CCP9CU</t>
  </si>
  <si>
    <t>CCP10</t>
  </si>
  <si>
    <t>CCP10CU</t>
  </si>
  <si>
    <t>CCP11</t>
  </si>
  <si>
    <t>CCP11CU</t>
  </si>
  <si>
    <t>CCP12</t>
  </si>
  <si>
    <t>CCP1</t>
  </si>
  <si>
    <t>CCP1CU</t>
  </si>
  <si>
    <t>CCP2</t>
  </si>
  <si>
    <t>CCP2CU</t>
  </si>
  <si>
    <t>CCP3</t>
  </si>
  <si>
    <t>CCP12CU</t>
  </si>
  <si>
    <t>CCP3CU</t>
  </si>
  <si>
    <t>CCP4CU</t>
  </si>
  <si>
    <t>CAP12</t>
  </si>
  <si>
    <t>Carex</t>
  </si>
  <si>
    <t>Carex_Phragmites_Competition</t>
  </si>
  <si>
    <t>Carex_Phragmites</t>
  </si>
  <si>
    <t>CAP1</t>
  </si>
  <si>
    <t>CAP4</t>
  </si>
  <si>
    <t>CAP11</t>
  </si>
  <si>
    <t>CAP6CU</t>
  </si>
  <si>
    <t>Carex_Phragmites_No competition</t>
  </si>
  <si>
    <t>CAP7CU</t>
  </si>
  <si>
    <t>CAP10</t>
  </si>
  <si>
    <t>CAP10CU</t>
  </si>
  <si>
    <t>CAP12CU</t>
  </si>
  <si>
    <t>CAP1CU</t>
  </si>
  <si>
    <t>CAP2</t>
  </si>
  <si>
    <t>CAP2CU</t>
  </si>
  <si>
    <t>CAP3</t>
  </si>
  <si>
    <t>CAP3CU</t>
  </si>
  <si>
    <t>CAP4CU</t>
  </si>
  <si>
    <t>CAP5</t>
  </si>
  <si>
    <t>CAP5CU</t>
  </si>
  <si>
    <t>CAP6</t>
  </si>
  <si>
    <t>CAP9</t>
  </si>
  <si>
    <t>CAP9CU</t>
  </si>
  <si>
    <t>PCC1</t>
  </si>
  <si>
    <t>Phragmites_Calamagrostis_Competition</t>
  </si>
  <si>
    <t>Phragmites_Calamagrostis</t>
  </si>
  <si>
    <t>PCC1CU</t>
  </si>
  <si>
    <t>Phragmites_Calamagrostis_No competition</t>
  </si>
  <si>
    <t>PCC2</t>
  </si>
  <si>
    <t>PCC2CU</t>
  </si>
  <si>
    <t>PCC3</t>
  </si>
  <si>
    <t>PCC3CU</t>
  </si>
  <si>
    <t>PCC4CU</t>
  </si>
  <si>
    <t>PCC4</t>
  </si>
  <si>
    <t>PCC5</t>
  </si>
  <si>
    <t>PCC5CU</t>
  </si>
  <si>
    <t>PCC6</t>
  </si>
  <si>
    <t>PCC6CU</t>
  </si>
  <si>
    <t>PCA1</t>
  </si>
  <si>
    <t>Phragmites_Carex_Competition</t>
  </si>
  <si>
    <t>Phragmites_Carex</t>
  </si>
  <si>
    <t>PCA1CU</t>
  </si>
  <si>
    <t>Phragmites_Carex_No competition</t>
  </si>
  <si>
    <t>PCA2</t>
  </si>
  <si>
    <t>PCA2CU</t>
  </si>
  <si>
    <t>PCA3</t>
  </si>
  <si>
    <t>PCA3CU</t>
  </si>
  <si>
    <t>PCA4</t>
  </si>
  <si>
    <t>PCA4CU</t>
  </si>
  <si>
    <t>PCA5</t>
  </si>
  <si>
    <t>PCA6</t>
  </si>
  <si>
    <t>PCA6CU</t>
  </si>
  <si>
    <t>PCA5CU</t>
  </si>
  <si>
    <t>PTY1</t>
  </si>
  <si>
    <t>Phragmites_Typha_Competition</t>
  </si>
  <si>
    <t>Phragmites_Typha</t>
  </si>
  <si>
    <t>Typha</t>
  </si>
  <si>
    <t>PTY1CU</t>
  </si>
  <si>
    <t>Phragmites_Typha_No competition</t>
  </si>
  <si>
    <t>PTY2</t>
  </si>
  <si>
    <t>PTY2CU</t>
  </si>
  <si>
    <t>PTY3</t>
  </si>
  <si>
    <t>PTY3CU</t>
  </si>
  <si>
    <t>PTY4</t>
  </si>
  <si>
    <t>PTY4CU</t>
  </si>
  <si>
    <t>PTY5</t>
  </si>
  <si>
    <t>PTY5CU</t>
  </si>
  <si>
    <t>PTY6</t>
  </si>
  <si>
    <t>PTY6CU</t>
  </si>
  <si>
    <t>TYP4</t>
  </si>
  <si>
    <t>Typha_Phragmites_Competition</t>
  </si>
  <si>
    <t>Typha_Phragmites</t>
  </si>
  <si>
    <t>TYP4CU</t>
  </si>
  <si>
    <t>Typha_Phragmites_No competition</t>
  </si>
  <si>
    <t>TYP5</t>
  </si>
  <si>
    <t>TYP5CU</t>
  </si>
  <si>
    <t>TYP6</t>
  </si>
  <si>
    <t>TYP6CU</t>
  </si>
  <si>
    <t>TYP1</t>
  </si>
  <si>
    <t>TYP1CU</t>
  </si>
  <si>
    <t>TYP2</t>
  </si>
  <si>
    <t>TYP2CU</t>
  </si>
  <si>
    <t>TYP3</t>
  </si>
  <si>
    <t>TYP3CU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</si>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</sst>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"/>
  <sheetViews>
    <sheetView tabSelected="1" workbookViewId="0">
      <pane xSplit="4" ySplit="1" topLeftCell="I117" activePane="bottomRight" state="frozen"/>
      <selection pane="topRight" activeCell="E1" sqref="E1"/>
      <selection pane="bottomLeft" activeCell="A2" sqref="A2"/>
      <selection pane="bottomRight" activeCell="N159" sqref="N159"/>
    </sheetView>
  </sheetViews>
  <sheetFormatPr defaultRowHeight="14.4" x14ac:dyDescent="0.3"/>
  <cols>
    <col min="1" max="1" width="4.109375" bestFit="1" customWidth="1"/>
    <col min="2" max="2" width="8.6640625" bestFit="1" customWidth="1"/>
    <col min="3" max="3" width="5" bestFit="1" customWidth="1"/>
    <col min="4" max="4" width="12.44140625" bestFit="1" customWidth="1"/>
    <col min="5" max="5" width="36.88671875" bestFit="1" customWidth="1"/>
    <col min="6" max="6" width="22.77734375" bestFit="1" customWidth="1"/>
    <col min="7" max="7" width="12.44140625" bestFit="1" customWidth="1"/>
    <col min="8" max="8" width="13.88671875" bestFit="1" customWidth="1"/>
    <col min="9" max="9" width="6.6640625" bestFit="1" customWidth="1"/>
    <col min="10" max="10" width="17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125</v>
      </c>
      <c r="K1" t="s">
        <v>125</v>
      </c>
    </row>
    <row r="2" spans="1:13" x14ac:dyDescent="0.3">
      <c r="A2">
        <v>4</v>
      </c>
      <c r="B2" t="s">
        <v>9</v>
      </c>
      <c r="C2">
        <v>2016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8</v>
      </c>
    </row>
    <row r="3" spans="1:13" x14ac:dyDescent="0.3">
      <c r="A3">
        <v>5</v>
      </c>
      <c r="B3" t="s">
        <v>15</v>
      </c>
      <c r="C3">
        <v>2016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>
        <v>7.4</v>
      </c>
    </row>
    <row r="4" spans="1:13" x14ac:dyDescent="0.3">
      <c r="A4">
        <v>5</v>
      </c>
      <c r="B4" t="s">
        <v>16</v>
      </c>
      <c r="C4">
        <v>2016</v>
      </c>
      <c r="D4" t="s">
        <v>10</v>
      </c>
      <c r="E4" t="s">
        <v>17</v>
      </c>
      <c r="F4" t="s">
        <v>12</v>
      </c>
      <c r="G4" t="s">
        <v>13</v>
      </c>
      <c r="H4" t="s">
        <v>18</v>
      </c>
      <c r="I4">
        <v>13.4</v>
      </c>
      <c r="J4">
        <f>(I4-I3)/I4</f>
        <v>0.44776119402985076</v>
      </c>
      <c r="K4">
        <v>0.44776119402985076</v>
      </c>
      <c r="M4">
        <f>AVERAGE(K4:K46)</f>
        <v>0.26557195778827514</v>
      </c>
    </row>
    <row r="5" spans="1:13" x14ac:dyDescent="0.3">
      <c r="A5">
        <v>6</v>
      </c>
      <c r="B5" t="s">
        <v>19</v>
      </c>
      <c r="C5">
        <v>2016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>
        <v>11.7</v>
      </c>
      <c r="M5">
        <f>_xlfn.STDEV.S(K4:K46)</f>
        <v>0.40046216709982696</v>
      </c>
    </row>
    <row r="6" spans="1:13" x14ac:dyDescent="0.3">
      <c r="A6">
        <v>6</v>
      </c>
      <c r="B6" t="s">
        <v>20</v>
      </c>
      <c r="C6">
        <v>2016</v>
      </c>
      <c r="D6" t="s">
        <v>10</v>
      </c>
      <c r="E6" t="s">
        <v>17</v>
      </c>
      <c r="F6" t="s">
        <v>12</v>
      </c>
      <c r="G6" t="s">
        <v>13</v>
      </c>
      <c r="H6" t="s">
        <v>18</v>
      </c>
      <c r="I6">
        <v>13.5</v>
      </c>
      <c r="J6">
        <f>(I6-I5)/I6</f>
        <v>0.13333333333333339</v>
      </c>
      <c r="K6">
        <v>0.13333333333333339</v>
      </c>
      <c r="M6">
        <f>M5/SQRT(20)</f>
        <v>8.9546062805209284E-2</v>
      </c>
    </row>
    <row r="7" spans="1:13" x14ac:dyDescent="0.3">
      <c r="A7">
        <v>7</v>
      </c>
      <c r="B7" t="s">
        <v>21</v>
      </c>
      <c r="C7">
        <v>2016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>
        <v>8.6999999999999993</v>
      </c>
    </row>
    <row r="8" spans="1:13" x14ac:dyDescent="0.3">
      <c r="A8">
        <v>7</v>
      </c>
      <c r="B8" t="s">
        <v>22</v>
      </c>
      <c r="C8">
        <v>2016</v>
      </c>
      <c r="D8" t="s">
        <v>10</v>
      </c>
      <c r="E8" t="s">
        <v>17</v>
      </c>
      <c r="F8" t="s">
        <v>12</v>
      </c>
      <c r="G8" t="s">
        <v>13</v>
      </c>
      <c r="H8" t="s">
        <v>18</v>
      </c>
      <c r="I8">
        <v>10.9</v>
      </c>
      <c r="J8">
        <f>(I8-I7)/I8</f>
        <v>0.2018348623853212</v>
      </c>
      <c r="K8">
        <v>0.2018348623853212</v>
      </c>
    </row>
    <row r="9" spans="1:13" x14ac:dyDescent="0.3">
      <c r="A9">
        <v>8</v>
      </c>
      <c r="B9" t="s">
        <v>23</v>
      </c>
      <c r="C9">
        <v>2016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>
        <v>5.4</v>
      </c>
    </row>
    <row r="10" spans="1:13" x14ac:dyDescent="0.3">
      <c r="A10">
        <v>8</v>
      </c>
      <c r="B10" t="s">
        <v>24</v>
      </c>
      <c r="C10">
        <v>2016</v>
      </c>
      <c r="D10" t="s">
        <v>10</v>
      </c>
      <c r="E10" t="s">
        <v>17</v>
      </c>
      <c r="F10" t="s">
        <v>12</v>
      </c>
      <c r="G10" t="s">
        <v>13</v>
      </c>
      <c r="H10" t="s">
        <v>18</v>
      </c>
      <c r="I10">
        <v>13.7</v>
      </c>
      <c r="J10">
        <f>(I10-I9)/I10</f>
        <v>0.60583941605839409</v>
      </c>
      <c r="K10">
        <v>0.60583941605839409</v>
      </c>
    </row>
    <row r="11" spans="1:13" x14ac:dyDescent="0.3">
      <c r="A11">
        <v>9</v>
      </c>
      <c r="B11" t="s">
        <v>25</v>
      </c>
      <c r="C11">
        <v>2016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>
        <v>10.1</v>
      </c>
    </row>
    <row r="12" spans="1:13" x14ac:dyDescent="0.3">
      <c r="A12">
        <v>9</v>
      </c>
      <c r="B12" t="s">
        <v>26</v>
      </c>
      <c r="C12">
        <v>2016</v>
      </c>
      <c r="D12" t="s">
        <v>10</v>
      </c>
      <c r="E12" t="s">
        <v>17</v>
      </c>
      <c r="F12" t="s">
        <v>12</v>
      </c>
      <c r="G12" t="s">
        <v>13</v>
      </c>
      <c r="H12" t="s">
        <v>18</v>
      </c>
      <c r="I12">
        <v>13.9</v>
      </c>
      <c r="J12">
        <f>(I12-I11)/I12</f>
        <v>0.2733812949640288</v>
      </c>
      <c r="K12">
        <v>0.2733812949640288</v>
      </c>
    </row>
    <row r="13" spans="1:13" x14ac:dyDescent="0.3">
      <c r="A13">
        <v>10</v>
      </c>
      <c r="B13" t="s">
        <v>27</v>
      </c>
      <c r="C13">
        <v>2016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>
        <v>7.6</v>
      </c>
    </row>
    <row r="14" spans="1:13" x14ac:dyDescent="0.3">
      <c r="A14">
        <v>10</v>
      </c>
      <c r="B14" t="s">
        <v>28</v>
      </c>
      <c r="C14">
        <v>2016</v>
      </c>
      <c r="D14" t="s">
        <v>10</v>
      </c>
      <c r="E14" t="s">
        <v>17</v>
      </c>
      <c r="F14" t="s">
        <v>12</v>
      </c>
      <c r="G14" t="s">
        <v>13</v>
      </c>
      <c r="H14" t="s">
        <v>18</v>
      </c>
      <c r="I14">
        <v>15.7</v>
      </c>
      <c r="J14">
        <f>(I14-I13)/I14</f>
        <v>0.51592356687898089</v>
      </c>
      <c r="K14">
        <v>0.51592356687898089</v>
      </c>
    </row>
    <row r="15" spans="1:13" x14ac:dyDescent="0.3">
      <c r="A15">
        <v>11</v>
      </c>
      <c r="B15" t="s">
        <v>29</v>
      </c>
      <c r="C15">
        <v>2016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>
        <v>5</v>
      </c>
    </row>
    <row r="16" spans="1:13" x14ac:dyDescent="0.3">
      <c r="A16">
        <v>11</v>
      </c>
      <c r="B16" t="s">
        <v>30</v>
      </c>
      <c r="C16">
        <v>2016</v>
      </c>
      <c r="D16" t="s">
        <v>10</v>
      </c>
      <c r="E16" t="s">
        <v>17</v>
      </c>
      <c r="F16" t="s">
        <v>12</v>
      </c>
      <c r="G16" t="s">
        <v>13</v>
      </c>
      <c r="H16" t="s">
        <v>18</v>
      </c>
      <c r="I16">
        <v>8.3000000000000007</v>
      </c>
      <c r="J16">
        <f>(I16-I15)/I16</f>
        <v>0.39759036144578319</v>
      </c>
      <c r="K16">
        <v>0.39759036144578319</v>
      </c>
    </row>
    <row r="17" spans="1:11" x14ac:dyDescent="0.3">
      <c r="A17">
        <v>12</v>
      </c>
      <c r="B17" t="s">
        <v>31</v>
      </c>
      <c r="C17">
        <v>2016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>
        <v>8.1999999999999993</v>
      </c>
    </row>
    <row r="18" spans="1:11" x14ac:dyDescent="0.3">
      <c r="A18">
        <v>1</v>
      </c>
      <c r="B18" t="s">
        <v>32</v>
      </c>
      <c r="C18">
        <v>2016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>
        <v>5.6</v>
      </c>
    </row>
    <row r="19" spans="1:11" x14ac:dyDescent="0.3">
      <c r="A19">
        <v>1</v>
      </c>
      <c r="B19" t="s">
        <v>33</v>
      </c>
      <c r="C19">
        <v>2016</v>
      </c>
      <c r="D19" t="s">
        <v>10</v>
      </c>
      <c r="E19" t="s">
        <v>17</v>
      </c>
      <c r="F19" t="s">
        <v>12</v>
      </c>
      <c r="G19" t="s">
        <v>13</v>
      </c>
      <c r="H19" t="s">
        <v>18</v>
      </c>
      <c r="I19">
        <v>9.4</v>
      </c>
      <c r="J19">
        <f>(I19-I18)/I19</f>
        <v>0.40425531914893625</v>
      </c>
      <c r="K19">
        <v>0.40425531914893625</v>
      </c>
    </row>
    <row r="20" spans="1:11" x14ac:dyDescent="0.3">
      <c r="A20">
        <v>2</v>
      </c>
      <c r="B20" t="s">
        <v>34</v>
      </c>
      <c r="C20">
        <v>2016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>
        <v>13</v>
      </c>
    </row>
    <row r="21" spans="1:11" x14ac:dyDescent="0.3">
      <c r="A21">
        <v>2</v>
      </c>
      <c r="B21" t="s">
        <v>35</v>
      </c>
      <c r="C21">
        <v>2016</v>
      </c>
      <c r="D21" t="s">
        <v>10</v>
      </c>
      <c r="E21" t="s">
        <v>17</v>
      </c>
      <c r="F21" t="s">
        <v>12</v>
      </c>
      <c r="G21" t="s">
        <v>13</v>
      </c>
      <c r="H21" t="s">
        <v>18</v>
      </c>
      <c r="I21">
        <v>9</v>
      </c>
      <c r="J21">
        <f>(I21-I20)/I21</f>
        <v>-0.44444444444444442</v>
      </c>
      <c r="K21">
        <v>-0.44444444444444442</v>
      </c>
    </row>
    <row r="22" spans="1:11" x14ac:dyDescent="0.3">
      <c r="A22">
        <v>3</v>
      </c>
      <c r="B22" t="s">
        <v>36</v>
      </c>
      <c r="C22">
        <v>2016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>
        <v>10.8</v>
      </c>
    </row>
    <row r="23" spans="1:11" x14ac:dyDescent="0.3">
      <c r="A23">
        <v>37</v>
      </c>
      <c r="B23" t="s">
        <v>32</v>
      </c>
      <c r="C23">
        <v>2017</v>
      </c>
      <c r="D23" t="s">
        <v>10</v>
      </c>
      <c r="E23" t="s">
        <v>11</v>
      </c>
      <c r="F23" t="s">
        <v>12</v>
      </c>
      <c r="G23" t="s">
        <v>13</v>
      </c>
      <c r="H23" t="s">
        <v>14</v>
      </c>
      <c r="I23">
        <v>5.5</v>
      </c>
    </row>
    <row r="24" spans="1:11" x14ac:dyDescent="0.3">
      <c r="A24">
        <v>40</v>
      </c>
      <c r="B24" t="s">
        <v>27</v>
      </c>
      <c r="C24">
        <v>2017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>
        <v>9.4</v>
      </c>
    </row>
    <row r="25" spans="1:11" x14ac:dyDescent="0.3">
      <c r="A25">
        <v>40</v>
      </c>
      <c r="B25" t="s">
        <v>28</v>
      </c>
      <c r="C25">
        <v>2017</v>
      </c>
      <c r="D25" t="s">
        <v>10</v>
      </c>
      <c r="E25" t="s">
        <v>17</v>
      </c>
      <c r="F25" t="s">
        <v>12</v>
      </c>
      <c r="G25" t="s">
        <v>13</v>
      </c>
      <c r="H25" t="s">
        <v>18</v>
      </c>
      <c r="I25">
        <v>10.9</v>
      </c>
      <c r="J25">
        <f>(I25-I24)/I25</f>
        <v>0.13761467889908258</v>
      </c>
      <c r="K25">
        <v>0.13761467889908258</v>
      </c>
    </row>
    <row r="26" spans="1:11" x14ac:dyDescent="0.3">
      <c r="A26">
        <v>41</v>
      </c>
      <c r="B26" t="s">
        <v>29</v>
      </c>
      <c r="C26">
        <v>2017</v>
      </c>
      <c r="D26" t="s">
        <v>10</v>
      </c>
      <c r="E26" t="s">
        <v>11</v>
      </c>
      <c r="F26" t="s">
        <v>12</v>
      </c>
      <c r="G26" t="s">
        <v>13</v>
      </c>
      <c r="H26" t="s">
        <v>14</v>
      </c>
      <c r="I26">
        <v>9.1</v>
      </c>
    </row>
    <row r="27" spans="1:11" x14ac:dyDescent="0.3">
      <c r="A27">
        <v>41</v>
      </c>
      <c r="B27" t="s">
        <v>30</v>
      </c>
      <c r="C27">
        <v>2017</v>
      </c>
      <c r="D27" t="s">
        <v>10</v>
      </c>
      <c r="E27" t="s">
        <v>17</v>
      </c>
      <c r="F27" t="s">
        <v>12</v>
      </c>
      <c r="G27" t="s">
        <v>13</v>
      </c>
      <c r="H27" t="s">
        <v>18</v>
      </c>
      <c r="I27">
        <v>12.9</v>
      </c>
      <c r="J27">
        <f>(I27-I26)/I27</f>
        <v>0.29457364341085274</v>
      </c>
      <c r="K27">
        <v>0.29457364341085274</v>
      </c>
    </row>
    <row r="28" spans="1:11" x14ac:dyDescent="0.3">
      <c r="A28">
        <v>42</v>
      </c>
      <c r="B28" t="s">
        <v>31</v>
      </c>
      <c r="C28">
        <v>2017</v>
      </c>
      <c r="D28" t="s">
        <v>10</v>
      </c>
      <c r="E28" t="s">
        <v>11</v>
      </c>
      <c r="F28" t="s">
        <v>12</v>
      </c>
      <c r="G28" t="s">
        <v>13</v>
      </c>
      <c r="H28" t="s">
        <v>14</v>
      </c>
      <c r="I28">
        <v>5.0999999999999996</v>
      </c>
    </row>
    <row r="29" spans="1:11" x14ac:dyDescent="0.3">
      <c r="A29">
        <v>42</v>
      </c>
      <c r="B29" t="s">
        <v>37</v>
      </c>
      <c r="C29">
        <v>2017</v>
      </c>
      <c r="D29" t="s">
        <v>10</v>
      </c>
      <c r="E29" t="s">
        <v>17</v>
      </c>
      <c r="F29" t="s">
        <v>12</v>
      </c>
      <c r="G29" t="s">
        <v>13</v>
      </c>
      <c r="H29" t="s">
        <v>18</v>
      </c>
      <c r="I29">
        <v>14.3</v>
      </c>
      <c r="J29">
        <f>(I29-I28)/I29</f>
        <v>0.64335664335664344</v>
      </c>
      <c r="K29">
        <v>0.64335664335664344</v>
      </c>
    </row>
    <row r="30" spans="1:11" x14ac:dyDescent="0.3">
      <c r="A30">
        <v>31</v>
      </c>
      <c r="B30" t="s">
        <v>33</v>
      </c>
      <c r="C30">
        <v>2017</v>
      </c>
      <c r="D30" t="s">
        <v>10</v>
      </c>
      <c r="E30" t="s">
        <v>17</v>
      </c>
      <c r="F30" t="s">
        <v>12</v>
      </c>
      <c r="G30" t="s">
        <v>13</v>
      </c>
      <c r="H30" t="s">
        <v>18</v>
      </c>
      <c r="I30">
        <v>14.5</v>
      </c>
    </row>
    <row r="31" spans="1:11" x14ac:dyDescent="0.3">
      <c r="A31">
        <v>32</v>
      </c>
      <c r="B31" t="s">
        <v>34</v>
      </c>
      <c r="C31">
        <v>2017</v>
      </c>
      <c r="D31" t="s">
        <v>10</v>
      </c>
      <c r="E31" t="s">
        <v>11</v>
      </c>
      <c r="F31" t="s">
        <v>12</v>
      </c>
      <c r="G31" t="s">
        <v>13</v>
      </c>
      <c r="H31" t="s">
        <v>14</v>
      </c>
      <c r="I31">
        <v>9.8000000000000007</v>
      </c>
    </row>
    <row r="32" spans="1:11" x14ac:dyDescent="0.3">
      <c r="A32">
        <v>32</v>
      </c>
      <c r="B32" t="s">
        <v>35</v>
      </c>
      <c r="C32">
        <v>2017</v>
      </c>
      <c r="D32" t="s">
        <v>10</v>
      </c>
      <c r="E32" t="s">
        <v>17</v>
      </c>
      <c r="F32" t="s">
        <v>12</v>
      </c>
      <c r="G32" t="s">
        <v>13</v>
      </c>
      <c r="H32" t="s">
        <v>18</v>
      </c>
      <c r="I32">
        <v>18.399999999999999</v>
      </c>
      <c r="J32">
        <f>(I32-I31)/I32</f>
        <v>0.467391304347826</v>
      </c>
      <c r="K32">
        <v>0.467391304347826</v>
      </c>
    </row>
    <row r="33" spans="1:11" x14ac:dyDescent="0.3">
      <c r="A33">
        <v>33</v>
      </c>
      <c r="B33" t="s">
        <v>36</v>
      </c>
      <c r="C33">
        <v>2017</v>
      </c>
      <c r="D33" t="s">
        <v>10</v>
      </c>
      <c r="E33" t="s">
        <v>11</v>
      </c>
      <c r="F33" t="s">
        <v>12</v>
      </c>
      <c r="G33" t="s">
        <v>13</v>
      </c>
      <c r="H33" t="s">
        <v>14</v>
      </c>
      <c r="I33">
        <v>12.5</v>
      </c>
    </row>
    <row r="34" spans="1:11" x14ac:dyDescent="0.3">
      <c r="A34">
        <v>33</v>
      </c>
      <c r="B34" t="s">
        <v>38</v>
      </c>
      <c r="C34">
        <v>2017</v>
      </c>
      <c r="D34" t="s">
        <v>10</v>
      </c>
      <c r="E34" t="s">
        <v>17</v>
      </c>
      <c r="F34" t="s">
        <v>12</v>
      </c>
      <c r="G34" t="s">
        <v>13</v>
      </c>
      <c r="H34" t="s">
        <v>18</v>
      </c>
      <c r="I34">
        <v>15.6</v>
      </c>
      <c r="J34">
        <f>(I34-I33)/I34</f>
        <v>0.19871794871794871</v>
      </c>
      <c r="K34">
        <v>0.19871794871794871</v>
      </c>
    </row>
    <row r="35" spans="1:11" x14ac:dyDescent="0.3">
      <c r="A35">
        <v>34</v>
      </c>
      <c r="B35" t="s">
        <v>9</v>
      </c>
      <c r="C35">
        <v>2017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>
        <v>11.6</v>
      </c>
    </row>
    <row r="36" spans="1:11" x14ac:dyDescent="0.3">
      <c r="A36">
        <v>34</v>
      </c>
      <c r="B36" t="s">
        <v>39</v>
      </c>
      <c r="C36">
        <v>2017</v>
      </c>
      <c r="D36" t="s">
        <v>10</v>
      </c>
      <c r="E36" t="s">
        <v>17</v>
      </c>
      <c r="F36" t="s">
        <v>12</v>
      </c>
      <c r="G36" t="s">
        <v>13</v>
      </c>
      <c r="H36" t="s">
        <v>18</v>
      </c>
      <c r="I36">
        <v>14.8</v>
      </c>
      <c r="J36">
        <f>(I36-I35)/I36</f>
        <v>0.21621621621621628</v>
      </c>
      <c r="K36">
        <v>0.21621621621621628</v>
      </c>
    </row>
    <row r="37" spans="1:11" x14ac:dyDescent="0.3">
      <c r="A37">
        <v>35</v>
      </c>
      <c r="B37" t="s">
        <v>15</v>
      </c>
      <c r="C37">
        <v>2017</v>
      </c>
      <c r="D37" t="s">
        <v>10</v>
      </c>
      <c r="E37" t="s">
        <v>11</v>
      </c>
      <c r="F37" t="s">
        <v>12</v>
      </c>
      <c r="G37" t="s">
        <v>13</v>
      </c>
      <c r="H37" t="s">
        <v>14</v>
      </c>
      <c r="I37">
        <v>11.4</v>
      </c>
    </row>
    <row r="38" spans="1:11" x14ac:dyDescent="0.3">
      <c r="A38">
        <v>35</v>
      </c>
      <c r="B38" t="s">
        <v>16</v>
      </c>
      <c r="C38">
        <v>2017</v>
      </c>
      <c r="D38" t="s">
        <v>10</v>
      </c>
      <c r="E38" t="s">
        <v>17</v>
      </c>
      <c r="F38" t="s">
        <v>12</v>
      </c>
      <c r="G38" t="s">
        <v>13</v>
      </c>
      <c r="H38" t="s">
        <v>18</v>
      </c>
      <c r="I38">
        <v>5.5</v>
      </c>
      <c r="J38">
        <f>(I38-I37)/I38</f>
        <v>-1.0727272727272728</v>
      </c>
      <c r="K38">
        <v>-1.0727272727272728</v>
      </c>
    </row>
    <row r="39" spans="1:11" x14ac:dyDescent="0.3">
      <c r="A39">
        <v>36</v>
      </c>
      <c r="B39" t="s">
        <v>19</v>
      </c>
      <c r="C39">
        <v>2017</v>
      </c>
      <c r="D39" t="s">
        <v>10</v>
      </c>
      <c r="E39" t="s">
        <v>11</v>
      </c>
      <c r="F39" t="s">
        <v>12</v>
      </c>
      <c r="G39" t="s">
        <v>13</v>
      </c>
      <c r="H39" t="s">
        <v>14</v>
      </c>
      <c r="I39">
        <v>7.8</v>
      </c>
    </row>
    <row r="40" spans="1:11" x14ac:dyDescent="0.3">
      <c r="A40">
        <v>36</v>
      </c>
      <c r="B40" t="s">
        <v>20</v>
      </c>
      <c r="C40">
        <v>2017</v>
      </c>
      <c r="D40" t="s">
        <v>10</v>
      </c>
      <c r="E40" t="s">
        <v>17</v>
      </c>
      <c r="F40" t="s">
        <v>12</v>
      </c>
      <c r="G40" t="s">
        <v>13</v>
      </c>
      <c r="H40" t="s">
        <v>18</v>
      </c>
      <c r="I40">
        <v>16.5</v>
      </c>
      <c r="J40">
        <f>(I40-I39)/I40</f>
        <v>0.52727272727272723</v>
      </c>
      <c r="K40">
        <v>0.52727272727272723</v>
      </c>
    </row>
    <row r="41" spans="1:11" x14ac:dyDescent="0.3">
      <c r="A41">
        <v>37</v>
      </c>
      <c r="B41" t="s">
        <v>21</v>
      </c>
      <c r="C41">
        <v>2017</v>
      </c>
      <c r="D41" t="s">
        <v>10</v>
      </c>
      <c r="E41" t="s">
        <v>11</v>
      </c>
      <c r="F41" t="s">
        <v>12</v>
      </c>
      <c r="G41" t="s">
        <v>13</v>
      </c>
      <c r="H41" t="s">
        <v>14</v>
      </c>
      <c r="I41">
        <v>8.1</v>
      </c>
    </row>
    <row r="42" spans="1:11" x14ac:dyDescent="0.3">
      <c r="A42">
        <v>37</v>
      </c>
      <c r="B42" t="s">
        <v>22</v>
      </c>
      <c r="C42">
        <v>2017</v>
      </c>
      <c r="D42" t="s">
        <v>10</v>
      </c>
      <c r="E42" t="s">
        <v>17</v>
      </c>
      <c r="F42" t="s">
        <v>12</v>
      </c>
      <c r="G42" t="s">
        <v>13</v>
      </c>
      <c r="H42" t="s">
        <v>18</v>
      </c>
      <c r="I42">
        <v>15.7</v>
      </c>
      <c r="J42">
        <f>(I42-I41)/I42</f>
        <v>0.48407643312101911</v>
      </c>
      <c r="K42">
        <v>0.48407643312101911</v>
      </c>
    </row>
    <row r="43" spans="1:11" x14ac:dyDescent="0.3">
      <c r="A43">
        <v>38</v>
      </c>
      <c r="B43" t="s">
        <v>23</v>
      </c>
      <c r="C43">
        <v>2017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>
        <v>5.5</v>
      </c>
    </row>
    <row r="44" spans="1:11" x14ac:dyDescent="0.3">
      <c r="A44">
        <v>38</v>
      </c>
      <c r="B44" t="s">
        <v>24</v>
      </c>
      <c r="C44">
        <v>2017</v>
      </c>
      <c r="D44" t="s">
        <v>10</v>
      </c>
      <c r="E44" t="s">
        <v>17</v>
      </c>
      <c r="F44" t="s">
        <v>12</v>
      </c>
      <c r="G44" t="s">
        <v>13</v>
      </c>
      <c r="H44" t="s">
        <v>18</v>
      </c>
      <c r="I44">
        <v>16.2</v>
      </c>
      <c r="J44">
        <f>(I44-I43)/I44</f>
        <v>0.66049382716049376</v>
      </c>
      <c r="K44">
        <v>0.66049382716049376</v>
      </c>
    </row>
    <row r="45" spans="1:11" x14ac:dyDescent="0.3">
      <c r="A45">
        <v>39</v>
      </c>
      <c r="B45" t="s">
        <v>25</v>
      </c>
      <c r="C45">
        <v>2017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  <c r="I45">
        <v>10.7</v>
      </c>
    </row>
    <row r="46" spans="1:11" x14ac:dyDescent="0.3">
      <c r="A46">
        <v>39</v>
      </c>
      <c r="B46" t="s">
        <v>26</v>
      </c>
      <c r="C46">
        <v>2017</v>
      </c>
      <c r="D46" t="s">
        <v>10</v>
      </c>
      <c r="E46" t="s">
        <v>17</v>
      </c>
      <c r="F46" t="s">
        <v>12</v>
      </c>
      <c r="G46" t="s">
        <v>13</v>
      </c>
      <c r="H46" t="s">
        <v>18</v>
      </c>
      <c r="I46">
        <v>13.7</v>
      </c>
      <c r="J46">
        <f>(I46-I45)/I46</f>
        <v>0.21897810218978103</v>
      </c>
      <c r="K46">
        <v>0.21897810218978103</v>
      </c>
    </row>
    <row r="48" spans="1:11" x14ac:dyDescent="0.3">
      <c r="A48">
        <v>1</v>
      </c>
      <c r="B48" t="s">
        <v>44</v>
      </c>
      <c r="C48">
        <v>2016</v>
      </c>
      <c r="D48" t="s">
        <v>41</v>
      </c>
      <c r="E48" t="s">
        <v>42</v>
      </c>
      <c r="F48" t="s">
        <v>43</v>
      </c>
      <c r="G48" t="s">
        <v>13</v>
      </c>
      <c r="H48" t="s">
        <v>14</v>
      </c>
      <c r="I48">
        <v>3.6</v>
      </c>
    </row>
    <row r="49" spans="1:13" x14ac:dyDescent="0.3">
      <c r="A49">
        <v>4</v>
      </c>
      <c r="B49" t="s">
        <v>45</v>
      </c>
      <c r="C49">
        <v>2016</v>
      </c>
      <c r="D49" t="s">
        <v>41</v>
      </c>
      <c r="E49" t="s">
        <v>42</v>
      </c>
      <c r="F49" t="s">
        <v>43</v>
      </c>
      <c r="G49" t="s">
        <v>13</v>
      </c>
      <c r="H49" t="s">
        <v>14</v>
      </c>
      <c r="I49">
        <v>2.8</v>
      </c>
    </row>
    <row r="50" spans="1:13" x14ac:dyDescent="0.3">
      <c r="A50">
        <v>6</v>
      </c>
      <c r="B50" t="s">
        <v>47</v>
      </c>
      <c r="C50">
        <v>2016</v>
      </c>
      <c r="D50" t="s">
        <v>41</v>
      </c>
      <c r="E50" t="s">
        <v>48</v>
      </c>
      <c r="F50" t="s">
        <v>43</v>
      </c>
      <c r="G50" t="s">
        <v>13</v>
      </c>
      <c r="H50" t="s">
        <v>18</v>
      </c>
      <c r="I50">
        <v>13.7</v>
      </c>
    </row>
    <row r="51" spans="1:13" x14ac:dyDescent="0.3">
      <c r="A51">
        <v>7</v>
      </c>
      <c r="B51" t="s">
        <v>49</v>
      </c>
      <c r="C51">
        <v>2016</v>
      </c>
      <c r="D51" t="s">
        <v>41</v>
      </c>
      <c r="E51" t="s">
        <v>48</v>
      </c>
      <c r="F51" t="s">
        <v>43</v>
      </c>
      <c r="G51" t="s">
        <v>13</v>
      </c>
      <c r="H51" t="s">
        <v>18</v>
      </c>
      <c r="I51">
        <v>15.8</v>
      </c>
    </row>
    <row r="52" spans="1:13" x14ac:dyDescent="0.3">
      <c r="A52">
        <v>10</v>
      </c>
      <c r="B52" t="s">
        <v>50</v>
      </c>
      <c r="C52">
        <v>2016</v>
      </c>
      <c r="D52" t="s">
        <v>41</v>
      </c>
      <c r="E52" t="s">
        <v>42</v>
      </c>
      <c r="F52" t="s">
        <v>43</v>
      </c>
      <c r="G52" t="s">
        <v>13</v>
      </c>
      <c r="H52" t="s">
        <v>14</v>
      </c>
      <c r="I52">
        <v>9.1</v>
      </c>
      <c r="M52">
        <f>AVERAGE(K51:K75)</f>
        <v>0.2218928375236609</v>
      </c>
    </row>
    <row r="53" spans="1:13" x14ac:dyDescent="0.3">
      <c r="A53">
        <v>10</v>
      </c>
      <c r="B53" t="s">
        <v>51</v>
      </c>
      <c r="C53">
        <v>2016</v>
      </c>
      <c r="D53" t="s">
        <v>41</v>
      </c>
      <c r="E53" t="s">
        <v>48</v>
      </c>
      <c r="F53" t="s">
        <v>43</v>
      </c>
      <c r="G53" t="s">
        <v>13</v>
      </c>
      <c r="H53" t="s">
        <v>18</v>
      </c>
      <c r="I53">
        <v>12.8</v>
      </c>
      <c r="J53">
        <f>(I53-I52)/I53</f>
        <v>0.28906250000000006</v>
      </c>
      <c r="K53">
        <v>0.28906250000000006</v>
      </c>
      <c r="M53">
        <f>_xlfn.STDEV.S(K53:K75)</f>
        <v>0.14663322884803306</v>
      </c>
    </row>
    <row r="54" spans="1:13" x14ac:dyDescent="0.3">
      <c r="A54">
        <v>11</v>
      </c>
      <c r="B54" t="s">
        <v>46</v>
      </c>
      <c r="C54">
        <v>2016</v>
      </c>
      <c r="D54" t="s">
        <v>41</v>
      </c>
      <c r="E54" t="s">
        <v>42</v>
      </c>
      <c r="F54" t="s">
        <v>43</v>
      </c>
      <c r="G54" t="s">
        <v>13</v>
      </c>
      <c r="H54" t="s">
        <v>14</v>
      </c>
      <c r="I54">
        <v>0.7</v>
      </c>
      <c r="M54">
        <f>M53/SQRT(10)</f>
        <v>4.6369498382449248E-2</v>
      </c>
    </row>
    <row r="55" spans="1:13" x14ac:dyDescent="0.3">
      <c r="A55">
        <v>12</v>
      </c>
      <c r="B55" t="s">
        <v>40</v>
      </c>
      <c r="C55">
        <v>2016</v>
      </c>
      <c r="D55" t="s">
        <v>41</v>
      </c>
      <c r="E55" t="s">
        <v>42</v>
      </c>
      <c r="F55" t="s">
        <v>43</v>
      </c>
      <c r="G55" t="s">
        <v>13</v>
      </c>
      <c r="H55" t="s">
        <v>14</v>
      </c>
      <c r="I55">
        <v>4.0999999999999996</v>
      </c>
    </row>
    <row r="56" spans="1:13" x14ac:dyDescent="0.3">
      <c r="A56">
        <v>31</v>
      </c>
      <c r="B56" t="s">
        <v>44</v>
      </c>
      <c r="C56">
        <v>2017</v>
      </c>
      <c r="D56" t="s">
        <v>41</v>
      </c>
      <c r="E56" t="s">
        <v>42</v>
      </c>
      <c r="F56" t="s">
        <v>43</v>
      </c>
      <c r="G56" t="s">
        <v>13</v>
      </c>
      <c r="H56" t="s">
        <v>14</v>
      </c>
      <c r="I56">
        <v>10.1</v>
      </c>
    </row>
    <row r="57" spans="1:13" x14ac:dyDescent="0.3">
      <c r="A57">
        <v>31</v>
      </c>
      <c r="B57" t="s">
        <v>53</v>
      </c>
      <c r="C57">
        <v>2017</v>
      </c>
      <c r="D57" t="s">
        <v>41</v>
      </c>
      <c r="E57" t="s">
        <v>48</v>
      </c>
      <c r="F57" t="s">
        <v>43</v>
      </c>
      <c r="G57" t="s">
        <v>13</v>
      </c>
      <c r="H57" t="s">
        <v>18</v>
      </c>
      <c r="I57">
        <v>14.5</v>
      </c>
      <c r="J57">
        <f>(I57-I56)/I57</f>
        <v>0.30344827586206902</v>
      </c>
      <c r="K57">
        <v>0.30344827586206902</v>
      </c>
    </row>
    <row r="58" spans="1:13" x14ac:dyDescent="0.3">
      <c r="A58">
        <v>32</v>
      </c>
      <c r="B58" t="s">
        <v>54</v>
      </c>
      <c r="C58">
        <v>2017</v>
      </c>
      <c r="D58" t="s">
        <v>41</v>
      </c>
      <c r="E58" t="s">
        <v>42</v>
      </c>
      <c r="F58" t="s">
        <v>43</v>
      </c>
      <c r="G58" t="s">
        <v>13</v>
      </c>
      <c r="H58" t="s">
        <v>14</v>
      </c>
      <c r="I58">
        <v>10.3</v>
      </c>
    </row>
    <row r="59" spans="1:13" x14ac:dyDescent="0.3">
      <c r="A59">
        <v>32</v>
      </c>
      <c r="B59" t="s">
        <v>55</v>
      </c>
      <c r="C59">
        <v>2017</v>
      </c>
      <c r="D59" t="s">
        <v>41</v>
      </c>
      <c r="E59" t="s">
        <v>48</v>
      </c>
      <c r="F59" t="s">
        <v>43</v>
      </c>
      <c r="G59" t="s">
        <v>13</v>
      </c>
      <c r="H59" t="s">
        <v>18</v>
      </c>
      <c r="I59">
        <v>12</v>
      </c>
      <c r="J59">
        <f>(I59-I58)/I59</f>
        <v>0.14166666666666661</v>
      </c>
      <c r="K59">
        <v>0.14166666666666661</v>
      </c>
    </row>
    <row r="60" spans="1:13" x14ac:dyDescent="0.3">
      <c r="A60">
        <v>33</v>
      </c>
      <c r="B60" t="s">
        <v>56</v>
      </c>
      <c r="C60">
        <v>2017</v>
      </c>
      <c r="D60" t="s">
        <v>41</v>
      </c>
      <c r="E60" t="s">
        <v>42</v>
      </c>
      <c r="F60" t="s">
        <v>43</v>
      </c>
      <c r="G60" t="s">
        <v>13</v>
      </c>
      <c r="H60" t="s">
        <v>14</v>
      </c>
      <c r="I60">
        <v>9.5</v>
      </c>
    </row>
    <row r="61" spans="1:13" x14ac:dyDescent="0.3">
      <c r="A61">
        <v>33</v>
      </c>
      <c r="B61" t="s">
        <v>57</v>
      </c>
      <c r="C61">
        <v>2017</v>
      </c>
      <c r="D61" t="s">
        <v>41</v>
      </c>
      <c r="E61" t="s">
        <v>48</v>
      </c>
      <c r="F61" t="s">
        <v>43</v>
      </c>
      <c r="G61" t="s">
        <v>13</v>
      </c>
      <c r="H61" t="s">
        <v>18</v>
      </c>
      <c r="I61">
        <v>10.9</v>
      </c>
      <c r="J61">
        <f>(I61-I60)/I61</f>
        <v>0.1284403669724771</v>
      </c>
      <c r="K61">
        <v>0.1284403669724771</v>
      </c>
    </row>
    <row r="62" spans="1:13" x14ac:dyDescent="0.3">
      <c r="A62">
        <v>34</v>
      </c>
      <c r="B62" t="s">
        <v>45</v>
      </c>
      <c r="C62">
        <v>2017</v>
      </c>
      <c r="D62" t="s">
        <v>41</v>
      </c>
      <c r="E62" t="s">
        <v>42</v>
      </c>
      <c r="F62" t="s">
        <v>43</v>
      </c>
      <c r="G62" t="s">
        <v>13</v>
      </c>
      <c r="H62" t="s">
        <v>14</v>
      </c>
      <c r="I62">
        <v>15</v>
      </c>
    </row>
    <row r="63" spans="1:13" x14ac:dyDescent="0.3">
      <c r="A63">
        <v>34</v>
      </c>
      <c r="B63" t="s">
        <v>58</v>
      </c>
      <c r="C63">
        <v>2017</v>
      </c>
      <c r="D63" t="s">
        <v>41</v>
      </c>
      <c r="E63" t="s">
        <v>48</v>
      </c>
      <c r="F63" t="s">
        <v>43</v>
      </c>
      <c r="G63" t="s">
        <v>13</v>
      </c>
      <c r="H63" t="s">
        <v>18</v>
      </c>
      <c r="I63">
        <v>15.3</v>
      </c>
      <c r="J63">
        <f>(I63-I62)/I63</f>
        <v>1.9607843137254947E-2</v>
      </c>
      <c r="K63">
        <v>1.9607843137254947E-2</v>
      </c>
    </row>
    <row r="64" spans="1:13" x14ac:dyDescent="0.3">
      <c r="A64">
        <v>35</v>
      </c>
      <c r="B64" t="s">
        <v>59</v>
      </c>
      <c r="C64">
        <v>2017</v>
      </c>
      <c r="D64" t="s">
        <v>41</v>
      </c>
      <c r="E64" t="s">
        <v>42</v>
      </c>
      <c r="F64" t="s">
        <v>43</v>
      </c>
      <c r="G64" t="s">
        <v>13</v>
      </c>
      <c r="H64" t="s">
        <v>14</v>
      </c>
      <c r="I64">
        <v>13.8</v>
      </c>
    </row>
    <row r="65" spans="1:13" x14ac:dyDescent="0.3">
      <c r="A65">
        <v>35</v>
      </c>
      <c r="B65" t="s">
        <v>60</v>
      </c>
      <c r="C65">
        <v>2017</v>
      </c>
      <c r="D65" t="s">
        <v>41</v>
      </c>
      <c r="E65" t="s">
        <v>48</v>
      </c>
      <c r="F65" t="s">
        <v>43</v>
      </c>
      <c r="G65" t="s">
        <v>13</v>
      </c>
      <c r="H65" t="s">
        <v>18</v>
      </c>
      <c r="I65">
        <v>17</v>
      </c>
      <c r="J65">
        <f>(I65-I64)/I65</f>
        <v>0.18823529411764703</v>
      </c>
      <c r="K65">
        <v>0.18823529411764703</v>
      </c>
    </row>
    <row r="66" spans="1:13" x14ac:dyDescent="0.3">
      <c r="A66">
        <v>36</v>
      </c>
      <c r="B66" t="s">
        <v>61</v>
      </c>
      <c r="C66">
        <v>2017</v>
      </c>
      <c r="D66" t="s">
        <v>41</v>
      </c>
      <c r="E66" t="s">
        <v>42</v>
      </c>
      <c r="F66" t="s">
        <v>43</v>
      </c>
      <c r="G66" t="s">
        <v>13</v>
      </c>
      <c r="H66" t="s">
        <v>14</v>
      </c>
      <c r="I66">
        <v>11.9</v>
      </c>
    </row>
    <row r="67" spans="1:13" x14ac:dyDescent="0.3">
      <c r="A67">
        <v>36</v>
      </c>
      <c r="B67" t="s">
        <v>47</v>
      </c>
      <c r="C67">
        <v>2017</v>
      </c>
      <c r="D67" t="s">
        <v>41</v>
      </c>
      <c r="E67" t="s">
        <v>48</v>
      </c>
      <c r="F67" t="s">
        <v>43</v>
      </c>
      <c r="G67" t="s">
        <v>13</v>
      </c>
      <c r="H67" t="s">
        <v>18</v>
      </c>
      <c r="I67">
        <v>13.7</v>
      </c>
      <c r="J67">
        <f>(I67-I66)/I67</f>
        <v>0.13138686131386854</v>
      </c>
      <c r="K67">
        <v>0.13138686131386854</v>
      </c>
    </row>
    <row r="68" spans="1:13" x14ac:dyDescent="0.3">
      <c r="A68">
        <v>37</v>
      </c>
      <c r="B68" t="s">
        <v>49</v>
      </c>
      <c r="C68">
        <v>2017</v>
      </c>
      <c r="D68" t="s">
        <v>41</v>
      </c>
      <c r="E68" t="s">
        <v>48</v>
      </c>
      <c r="F68" t="s">
        <v>43</v>
      </c>
      <c r="G68" t="s">
        <v>13</v>
      </c>
      <c r="H68" t="s">
        <v>18</v>
      </c>
      <c r="I68">
        <v>13.8</v>
      </c>
    </row>
    <row r="69" spans="1:13" x14ac:dyDescent="0.3">
      <c r="A69">
        <v>39</v>
      </c>
      <c r="B69" t="s">
        <v>62</v>
      </c>
      <c r="C69">
        <v>2017</v>
      </c>
      <c r="D69" t="s">
        <v>41</v>
      </c>
      <c r="E69" t="s">
        <v>42</v>
      </c>
      <c r="F69" t="s">
        <v>43</v>
      </c>
      <c r="G69" t="s">
        <v>13</v>
      </c>
      <c r="H69" t="s">
        <v>14</v>
      </c>
      <c r="I69">
        <v>13.6</v>
      </c>
    </row>
    <row r="70" spans="1:13" x14ac:dyDescent="0.3">
      <c r="A70">
        <v>39</v>
      </c>
      <c r="B70" t="s">
        <v>63</v>
      </c>
      <c r="C70">
        <v>2017</v>
      </c>
      <c r="D70" t="s">
        <v>41</v>
      </c>
      <c r="E70" t="s">
        <v>48</v>
      </c>
      <c r="F70" t="s">
        <v>43</v>
      </c>
      <c r="G70" t="s">
        <v>13</v>
      </c>
      <c r="H70" t="s">
        <v>18</v>
      </c>
      <c r="I70">
        <v>24.9</v>
      </c>
      <c r="J70">
        <f>(I70-I69)/I70</f>
        <v>0.45381526104417669</v>
      </c>
      <c r="K70">
        <v>0.45381526104417669</v>
      </c>
    </row>
    <row r="71" spans="1:13" x14ac:dyDescent="0.3">
      <c r="A71">
        <v>40</v>
      </c>
      <c r="B71" t="s">
        <v>50</v>
      </c>
      <c r="C71">
        <v>2017</v>
      </c>
      <c r="D71" t="s">
        <v>41</v>
      </c>
      <c r="E71" t="s">
        <v>42</v>
      </c>
      <c r="F71" t="s">
        <v>43</v>
      </c>
      <c r="G71" t="s">
        <v>13</v>
      </c>
      <c r="H71" t="s">
        <v>14</v>
      </c>
      <c r="I71">
        <v>12.4</v>
      </c>
    </row>
    <row r="72" spans="1:13" x14ac:dyDescent="0.3">
      <c r="A72">
        <v>40</v>
      </c>
      <c r="B72" t="s">
        <v>51</v>
      </c>
      <c r="C72">
        <v>2017</v>
      </c>
      <c r="D72" t="s">
        <v>41</v>
      </c>
      <c r="E72" t="s">
        <v>48</v>
      </c>
      <c r="F72" t="s">
        <v>43</v>
      </c>
      <c r="G72" t="s">
        <v>13</v>
      </c>
      <c r="H72" t="s">
        <v>18</v>
      </c>
      <c r="I72">
        <v>14</v>
      </c>
      <c r="J72">
        <f>(I72-I71)/I72</f>
        <v>0.11428571428571425</v>
      </c>
      <c r="K72">
        <v>0.11428571428571425</v>
      </c>
    </row>
    <row r="73" spans="1:13" x14ac:dyDescent="0.3">
      <c r="A73">
        <v>41</v>
      </c>
      <c r="B73" t="s">
        <v>46</v>
      </c>
      <c r="C73">
        <v>2017</v>
      </c>
      <c r="D73" t="s">
        <v>41</v>
      </c>
      <c r="E73" t="s">
        <v>42</v>
      </c>
      <c r="F73" t="s">
        <v>43</v>
      </c>
      <c r="G73" t="s">
        <v>13</v>
      </c>
      <c r="H73" t="s">
        <v>14</v>
      </c>
      <c r="I73">
        <v>12.2</v>
      </c>
    </row>
    <row r="74" spans="1:13" x14ac:dyDescent="0.3">
      <c r="A74">
        <v>42</v>
      </c>
      <c r="B74" t="s">
        <v>40</v>
      </c>
      <c r="C74">
        <v>2017</v>
      </c>
      <c r="D74" t="s">
        <v>41</v>
      </c>
      <c r="E74" t="s">
        <v>42</v>
      </c>
      <c r="F74" t="s">
        <v>43</v>
      </c>
      <c r="G74" t="s">
        <v>13</v>
      </c>
      <c r="H74" t="s">
        <v>14</v>
      </c>
      <c r="I74">
        <v>8.1</v>
      </c>
    </row>
    <row r="75" spans="1:13" x14ac:dyDescent="0.3">
      <c r="A75">
        <v>42</v>
      </c>
      <c r="B75" t="s">
        <v>52</v>
      </c>
      <c r="C75">
        <v>2017</v>
      </c>
      <c r="D75" t="s">
        <v>41</v>
      </c>
      <c r="E75" t="s">
        <v>48</v>
      </c>
      <c r="F75" t="s">
        <v>43</v>
      </c>
      <c r="G75" t="s">
        <v>13</v>
      </c>
      <c r="H75" t="s">
        <v>18</v>
      </c>
      <c r="I75">
        <v>14.7</v>
      </c>
      <c r="J75">
        <f>(I75-I74)/I75</f>
        <v>0.44897959183673469</v>
      </c>
      <c r="K75">
        <v>0.44897959183673469</v>
      </c>
    </row>
    <row r="78" spans="1:13" x14ac:dyDescent="0.3">
      <c r="A78">
        <v>1</v>
      </c>
      <c r="B78" t="s">
        <v>64</v>
      </c>
      <c r="C78">
        <v>2016</v>
      </c>
      <c r="D78" t="s">
        <v>13</v>
      </c>
      <c r="E78" t="s">
        <v>65</v>
      </c>
      <c r="F78" t="s">
        <v>66</v>
      </c>
      <c r="G78" t="s">
        <v>10</v>
      </c>
      <c r="H78" t="s">
        <v>14</v>
      </c>
      <c r="I78">
        <v>15.7</v>
      </c>
    </row>
    <row r="79" spans="1:13" x14ac:dyDescent="0.3">
      <c r="A79">
        <v>1</v>
      </c>
      <c r="B79" t="s">
        <v>67</v>
      </c>
      <c r="C79">
        <v>2016</v>
      </c>
      <c r="D79" t="s">
        <v>13</v>
      </c>
      <c r="E79" t="s">
        <v>68</v>
      </c>
      <c r="F79" t="s">
        <v>66</v>
      </c>
      <c r="G79" t="s">
        <v>10</v>
      </c>
      <c r="H79" t="s">
        <v>18</v>
      </c>
      <c r="I79">
        <v>25.9</v>
      </c>
      <c r="J79">
        <f>(I79-I78)/I79</f>
        <v>0.39382239382239381</v>
      </c>
      <c r="K79">
        <v>0.39382239382239381</v>
      </c>
    </row>
    <row r="80" spans="1:13" x14ac:dyDescent="0.3">
      <c r="A80">
        <v>2</v>
      </c>
      <c r="B80" t="s">
        <v>69</v>
      </c>
      <c r="C80">
        <v>2016</v>
      </c>
      <c r="D80" t="s">
        <v>13</v>
      </c>
      <c r="E80" t="s">
        <v>65</v>
      </c>
      <c r="F80" t="s">
        <v>66</v>
      </c>
      <c r="G80" t="s">
        <v>10</v>
      </c>
      <c r="H80" t="s">
        <v>14</v>
      </c>
      <c r="I80">
        <v>15.1</v>
      </c>
      <c r="M80">
        <f>AVERAGE(K79:K101)</f>
        <v>1.6284170966153311E-2</v>
      </c>
    </row>
    <row r="81" spans="1:13" x14ac:dyDescent="0.3">
      <c r="A81">
        <v>2</v>
      </c>
      <c r="B81" t="s">
        <v>70</v>
      </c>
      <c r="C81">
        <v>2016</v>
      </c>
      <c r="D81" t="s">
        <v>13</v>
      </c>
      <c r="E81" t="s">
        <v>68</v>
      </c>
      <c r="F81" t="s">
        <v>66</v>
      </c>
      <c r="G81" t="s">
        <v>10</v>
      </c>
      <c r="H81" t="s">
        <v>18</v>
      </c>
      <c r="I81">
        <v>23.6</v>
      </c>
      <c r="J81">
        <f>(I81-I80)/I81</f>
        <v>0.36016949152542377</v>
      </c>
      <c r="K81">
        <v>0.36016949152542377</v>
      </c>
      <c r="M81">
        <f>_xlfn.STDEV.S(K79:K101)</f>
        <v>0.28788420696758632</v>
      </c>
    </row>
    <row r="82" spans="1:13" x14ac:dyDescent="0.3">
      <c r="A82">
        <v>3</v>
      </c>
      <c r="B82" t="s">
        <v>71</v>
      </c>
      <c r="C82">
        <v>2016</v>
      </c>
      <c r="D82" t="s">
        <v>13</v>
      </c>
      <c r="E82" t="s">
        <v>65</v>
      </c>
      <c r="F82" t="s">
        <v>66</v>
      </c>
      <c r="G82" t="s">
        <v>10</v>
      </c>
      <c r="H82" t="s">
        <v>14</v>
      </c>
      <c r="I82">
        <v>17.3</v>
      </c>
      <c r="M82">
        <f>M81/SQRT(12)</f>
        <v>8.3105012194088959E-2</v>
      </c>
    </row>
    <row r="83" spans="1:13" x14ac:dyDescent="0.3">
      <c r="A83">
        <v>3</v>
      </c>
      <c r="B83" t="s">
        <v>72</v>
      </c>
      <c r="C83">
        <v>2016</v>
      </c>
      <c r="D83" t="s">
        <v>13</v>
      </c>
      <c r="E83" t="s">
        <v>68</v>
      </c>
      <c r="F83" t="s">
        <v>66</v>
      </c>
      <c r="G83" t="s">
        <v>10</v>
      </c>
      <c r="H83" t="s">
        <v>18</v>
      </c>
      <c r="I83">
        <v>19</v>
      </c>
      <c r="J83">
        <f>(I83-I82)/I83</f>
        <v>8.9473684210526275E-2</v>
      </c>
      <c r="K83">
        <v>8.9473684210526275E-2</v>
      </c>
    </row>
    <row r="84" spans="1:13" x14ac:dyDescent="0.3">
      <c r="A84">
        <v>4</v>
      </c>
      <c r="B84" t="s">
        <v>73</v>
      </c>
      <c r="C84">
        <v>2016</v>
      </c>
      <c r="D84" t="s">
        <v>13</v>
      </c>
      <c r="E84" t="s">
        <v>68</v>
      </c>
      <c r="F84" t="s">
        <v>66</v>
      </c>
      <c r="G84" t="s">
        <v>10</v>
      </c>
      <c r="H84" t="s">
        <v>18</v>
      </c>
      <c r="I84">
        <v>20.399999999999999</v>
      </c>
    </row>
    <row r="85" spans="1:13" x14ac:dyDescent="0.3">
      <c r="A85">
        <v>4</v>
      </c>
      <c r="B85" t="s">
        <v>74</v>
      </c>
      <c r="C85">
        <v>2016</v>
      </c>
      <c r="D85" t="s">
        <v>13</v>
      </c>
      <c r="E85" t="s">
        <v>65</v>
      </c>
      <c r="F85" t="s">
        <v>66</v>
      </c>
      <c r="G85" t="s">
        <v>10</v>
      </c>
      <c r="H85" t="s">
        <v>14</v>
      </c>
      <c r="I85">
        <v>23.2</v>
      </c>
      <c r="J85">
        <f>(I85-I84)/I85</f>
        <v>0.12068965517241383</v>
      </c>
      <c r="K85">
        <v>0.12068965517241383</v>
      </c>
    </row>
    <row r="86" spans="1:13" x14ac:dyDescent="0.3">
      <c r="A86">
        <v>5</v>
      </c>
      <c r="B86" t="s">
        <v>75</v>
      </c>
      <c r="C86">
        <v>2016</v>
      </c>
      <c r="D86" t="s">
        <v>13</v>
      </c>
      <c r="E86" t="s">
        <v>65</v>
      </c>
      <c r="F86" t="s">
        <v>66</v>
      </c>
      <c r="G86" t="s">
        <v>10</v>
      </c>
      <c r="H86" t="s">
        <v>14</v>
      </c>
      <c r="I86">
        <v>14.2</v>
      </c>
    </row>
    <row r="87" spans="1:13" x14ac:dyDescent="0.3">
      <c r="A87">
        <v>5</v>
      </c>
      <c r="B87" t="s">
        <v>76</v>
      </c>
      <c r="C87">
        <v>2016</v>
      </c>
      <c r="D87" t="s">
        <v>13</v>
      </c>
      <c r="E87" t="s">
        <v>68</v>
      </c>
      <c r="F87" t="s">
        <v>66</v>
      </c>
      <c r="G87" t="s">
        <v>10</v>
      </c>
      <c r="H87" t="s">
        <v>18</v>
      </c>
      <c r="I87">
        <v>19</v>
      </c>
      <c r="J87">
        <f>(I87-I86)/I87</f>
        <v>0.25263157894736848</v>
      </c>
      <c r="K87">
        <v>0.25263157894736848</v>
      </c>
    </row>
    <row r="88" spans="1:13" x14ac:dyDescent="0.3">
      <c r="A88">
        <v>6</v>
      </c>
      <c r="B88" t="s">
        <v>77</v>
      </c>
      <c r="C88">
        <v>2016</v>
      </c>
      <c r="D88" t="s">
        <v>13</v>
      </c>
      <c r="E88" t="s">
        <v>65</v>
      </c>
      <c r="F88" t="s">
        <v>66</v>
      </c>
      <c r="G88" t="s">
        <v>10</v>
      </c>
      <c r="H88" t="s">
        <v>14</v>
      </c>
      <c r="I88">
        <v>18.399999999999999</v>
      </c>
    </row>
    <row r="89" spans="1:13" x14ac:dyDescent="0.3">
      <c r="A89">
        <v>6</v>
      </c>
      <c r="B89" t="s">
        <v>78</v>
      </c>
      <c r="C89">
        <v>2016</v>
      </c>
      <c r="D89" t="s">
        <v>13</v>
      </c>
      <c r="E89" t="s">
        <v>68</v>
      </c>
      <c r="F89" t="s">
        <v>66</v>
      </c>
      <c r="G89" t="s">
        <v>10</v>
      </c>
      <c r="H89" t="s">
        <v>18</v>
      </c>
      <c r="I89">
        <v>17.7</v>
      </c>
      <c r="J89">
        <f>(I89-I88)/I89</f>
        <v>-3.9548022598870018E-2</v>
      </c>
      <c r="K89">
        <v>-3.9548022598870018E-2</v>
      </c>
    </row>
    <row r="90" spans="1:13" x14ac:dyDescent="0.3">
      <c r="A90">
        <v>31</v>
      </c>
      <c r="B90" t="s">
        <v>64</v>
      </c>
      <c r="C90">
        <v>2017</v>
      </c>
      <c r="D90" t="s">
        <v>13</v>
      </c>
      <c r="E90" t="s">
        <v>65</v>
      </c>
      <c r="F90" t="s">
        <v>66</v>
      </c>
      <c r="G90" t="s">
        <v>10</v>
      </c>
      <c r="H90" t="s">
        <v>14</v>
      </c>
      <c r="I90">
        <v>26.3</v>
      </c>
    </row>
    <row r="91" spans="1:13" x14ac:dyDescent="0.3">
      <c r="A91">
        <v>31</v>
      </c>
      <c r="B91" t="s">
        <v>67</v>
      </c>
      <c r="C91">
        <v>2017</v>
      </c>
      <c r="D91" t="s">
        <v>13</v>
      </c>
      <c r="E91" t="s">
        <v>68</v>
      </c>
      <c r="F91" t="s">
        <v>66</v>
      </c>
      <c r="G91" t="s">
        <v>10</v>
      </c>
      <c r="H91" t="s">
        <v>18</v>
      </c>
      <c r="I91">
        <v>16.3</v>
      </c>
      <c r="J91">
        <f>(I91-I90)/I91</f>
        <v>-0.61349693251533743</v>
      </c>
      <c r="K91">
        <v>-0.61349693251533743</v>
      </c>
    </row>
    <row r="92" spans="1:13" x14ac:dyDescent="0.3">
      <c r="A92">
        <v>32</v>
      </c>
      <c r="B92" t="s">
        <v>69</v>
      </c>
      <c r="C92">
        <v>2017</v>
      </c>
      <c r="D92" t="s">
        <v>13</v>
      </c>
      <c r="E92" t="s">
        <v>65</v>
      </c>
      <c r="F92" t="s">
        <v>66</v>
      </c>
      <c r="G92" t="s">
        <v>10</v>
      </c>
      <c r="H92" t="s">
        <v>14</v>
      </c>
      <c r="I92">
        <v>17.7</v>
      </c>
    </row>
    <row r="93" spans="1:13" x14ac:dyDescent="0.3">
      <c r="A93">
        <v>32</v>
      </c>
      <c r="B93" t="s">
        <v>70</v>
      </c>
      <c r="C93">
        <v>2017</v>
      </c>
      <c r="D93" t="s">
        <v>13</v>
      </c>
      <c r="E93" t="s">
        <v>68</v>
      </c>
      <c r="F93" t="s">
        <v>66</v>
      </c>
      <c r="G93" t="s">
        <v>10</v>
      </c>
      <c r="H93" t="s">
        <v>18</v>
      </c>
      <c r="I93">
        <v>16</v>
      </c>
      <c r="J93">
        <f>(I93-I92)/I93</f>
        <v>-0.10624999999999996</v>
      </c>
      <c r="K93">
        <v>-0.10624999999999996</v>
      </c>
    </row>
    <row r="94" spans="1:13" x14ac:dyDescent="0.3">
      <c r="A94">
        <v>33</v>
      </c>
      <c r="B94" t="s">
        <v>71</v>
      </c>
      <c r="C94">
        <v>2017</v>
      </c>
      <c r="D94" t="s">
        <v>13</v>
      </c>
      <c r="E94" t="s">
        <v>65</v>
      </c>
      <c r="F94" t="s">
        <v>66</v>
      </c>
      <c r="G94" t="s">
        <v>10</v>
      </c>
      <c r="H94" t="s">
        <v>14</v>
      </c>
      <c r="I94">
        <v>19.2</v>
      </c>
    </row>
    <row r="95" spans="1:13" x14ac:dyDescent="0.3">
      <c r="A95">
        <v>33</v>
      </c>
      <c r="B95" t="s">
        <v>72</v>
      </c>
      <c r="C95">
        <v>2017</v>
      </c>
      <c r="D95" t="s">
        <v>13</v>
      </c>
      <c r="E95" t="s">
        <v>68</v>
      </c>
      <c r="F95" t="s">
        <v>66</v>
      </c>
      <c r="G95" t="s">
        <v>10</v>
      </c>
      <c r="H95" t="s">
        <v>18</v>
      </c>
      <c r="I95">
        <v>15.4</v>
      </c>
      <c r="J95">
        <f>(I95-I94)/I95</f>
        <v>-0.24675324675324667</v>
      </c>
      <c r="K95">
        <v>-0.24675324675324667</v>
      </c>
    </row>
    <row r="96" spans="1:13" x14ac:dyDescent="0.3">
      <c r="A96">
        <v>34</v>
      </c>
      <c r="B96" t="s">
        <v>74</v>
      </c>
      <c r="C96">
        <v>2017</v>
      </c>
      <c r="D96" t="s">
        <v>13</v>
      </c>
      <c r="E96" t="s">
        <v>65</v>
      </c>
      <c r="F96" t="s">
        <v>66</v>
      </c>
      <c r="G96" t="s">
        <v>10</v>
      </c>
      <c r="H96" t="s">
        <v>14</v>
      </c>
      <c r="I96">
        <v>21.2</v>
      </c>
    </row>
    <row r="97" spans="1:13" x14ac:dyDescent="0.3">
      <c r="A97">
        <v>34</v>
      </c>
      <c r="B97" t="s">
        <v>73</v>
      </c>
      <c r="C97">
        <v>2017</v>
      </c>
      <c r="D97" t="s">
        <v>13</v>
      </c>
      <c r="E97" t="s">
        <v>68</v>
      </c>
      <c r="F97" t="s">
        <v>66</v>
      </c>
      <c r="G97" t="s">
        <v>10</v>
      </c>
      <c r="H97" t="s">
        <v>18</v>
      </c>
      <c r="I97">
        <v>16.899999999999999</v>
      </c>
      <c r="J97">
        <f>(I97-I96)/I97</f>
        <v>-0.25443786982248529</v>
      </c>
      <c r="K97">
        <v>-0.25443786982248529</v>
      </c>
    </row>
    <row r="98" spans="1:13" x14ac:dyDescent="0.3">
      <c r="A98">
        <v>35</v>
      </c>
      <c r="B98" t="s">
        <v>75</v>
      </c>
      <c r="C98">
        <v>2017</v>
      </c>
      <c r="D98" t="s">
        <v>13</v>
      </c>
      <c r="E98" t="s">
        <v>65</v>
      </c>
      <c r="F98" t="s">
        <v>66</v>
      </c>
      <c r="G98" t="s">
        <v>10</v>
      </c>
      <c r="H98" t="s">
        <v>14</v>
      </c>
      <c r="I98">
        <v>15.75</v>
      </c>
    </row>
    <row r="99" spans="1:13" x14ac:dyDescent="0.3">
      <c r="A99">
        <v>35</v>
      </c>
      <c r="B99" t="s">
        <v>76</v>
      </c>
      <c r="C99">
        <v>2017</v>
      </c>
      <c r="D99" t="s">
        <v>13</v>
      </c>
      <c r="E99" t="s">
        <v>68</v>
      </c>
      <c r="F99" t="s">
        <v>66</v>
      </c>
      <c r="G99" t="s">
        <v>10</v>
      </c>
      <c r="H99" t="s">
        <v>18</v>
      </c>
      <c r="I99">
        <v>17.7</v>
      </c>
      <c r="J99">
        <f>(I99-I98)/I99</f>
        <v>0.1101694915254237</v>
      </c>
      <c r="K99">
        <v>0.1101694915254237</v>
      </c>
    </row>
    <row r="100" spans="1:13" x14ac:dyDescent="0.3">
      <c r="A100">
        <v>36</v>
      </c>
      <c r="B100" t="s">
        <v>77</v>
      </c>
      <c r="C100">
        <v>2017</v>
      </c>
      <c r="D100" t="s">
        <v>13</v>
      </c>
      <c r="E100" t="s">
        <v>65</v>
      </c>
      <c r="F100" t="s">
        <v>66</v>
      </c>
      <c r="G100" t="s">
        <v>10</v>
      </c>
      <c r="H100" t="s">
        <v>14</v>
      </c>
      <c r="I100">
        <v>15.2</v>
      </c>
    </row>
    <row r="101" spans="1:13" x14ac:dyDescent="0.3">
      <c r="A101">
        <v>36</v>
      </c>
      <c r="B101" t="s">
        <v>78</v>
      </c>
      <c r="C101">
        <v>2017</v>
      </c>
      <c r="D101" t="s">
        <v>13</v>
      </c>
      <c r="E101" t="s">
        <v>68</v>
      </c>
      <c r="F101" t="s">
        <v>66</v>
      </c>
      <c r="G101" t="s">
        <v>10</v>
      </c>
      <c r="H101" t="s">
        <v>18</v>
      </c>
      <c r="I101">
        <v>17.45</v>
      </c>
      <c r="J101">
        <f>(I101-I100)/I101</f>
        <v>0.12893982808022922</v>
      </c>
      <c r="K101">
        <v>0.12893982808022922</v>
      </c>
    </row>
    <row r="104" spans="1:13" x14ac:dyDescent="0.3">
      <c r="A104">
        <v>1</v>
      </c>
      <c r="B104" t="s">
        <v>79</v>
      </c>
      <c r="C104">
        <v>2016</v>
      </c>
      <c r="D104" t="s">
        <v>13</v>
      </c>
      <c r="E104" t="s">
        <v>80</v>
      </c>
      <c r="F104" t="s">
        <v>81</v>
      </c>
      <c r="G104" t="s">
        <v>41</v>
      </c>
      <c r="H104" t="s">
        <v>14</v>
      </c>
      <c r="I104">
        <v>11.9</v>
      </c>
    </row>
    <row r="105" spans="1:13" x14ac:dyDescent="0.3">
      <c r="A105">
        <v>1</v>
      </c>
      <c r="B105" t="s">
        <v>82</v>
      </c>
      <c r="C105">
        <v>2016</v>
      </c>
      <c r="D105" t="s">
        <v>13</v>
      </c>
      <c r="E105" t="s">
        <v>83</v>
      </c>
      <c r="F105" t="s">
        <v>81</v>
      </c>
      <c r="G105" t="s">
        <v>41</v>
      </c>
      <c r="H105" t="s">
        <v>18</v>
      </c>
      <c r="I105">
        <v>23.9</v>
      </c>
      <c r="J105">
        <f>(I105-I104)/I105</f>
        <v>0.502092050209205</v>
      </c>
      <c r="K105">
        <v>0.502092050209205</v>
      </c>
    </row>
    <row r="106" spans="1:13" x14ac:dyDescent="0.3">
      <c r="A106">
        <v>2</v>
      </c>
      <c r="B106" t="s">
        <v>84</v>
      </c>
      <c r="C106">
        <v>2016</v>
      </c>
      <c r="D106" t="s">
        <v>13</v>
      </c>
      <c r="E106" t="s">
        <v>80</v>
      </c>
      <c r="F106" t="s">
        <v>81</v>
      </c>
      <c r="G106" t="s">
        <v>41</v>
      </c>
      <c r="H106" t="s">
        <v>14</v>
      </c>
      <c r="I106">
        <v>22.5</v>
      </c>
    </row>
    <row r="107" spans="1:13" x14ac:dyDescent="0.3">
      <c r="A107">
        <v>2</v>
      </c>
      <c r="B107" t="s">
        <v>85</v>
      </c>
      <c r="C107">
        <v>2016</v>
      </c>
      <c r="D107" t="s">
        <v>13</v>
      </c>
      <c r="E107" t="s">
        <v>83</v>
      </c>
      <c r="F107" t="s">
        <v>81</v>
      </c>
      <c r="G107" t="s">
        <v>41</v>
      </c>
      <c r="H107" t="s">
        <v>18</v>
      </c>
      <c r="I107">
        <v>23.5</v>
      </c>
      <c r="J107">
        <f>(I107-I106)/I107</f>
        <v>4.2553191489361701E-2</v>
      </c>
      <c r="K107">
        <v>4.2553191489361701E-2</v>
      </c>
      <c r="M107">
        <f>AVERAGE(K104:K126)</f>
        <v>0.12424353447158426</v>
      </c>
    </row>
    <row r="108" spans="1:13" x14ac:dyDescent="0.3">
      <c r="A108">
        <v>3</v>
      </c>
      <c r="B108" t="s">
        <v>86</v>
      </c>
      <c r="C108">
        <v>2016</v>
      </c>
      <c r="D108" t="s">
        <v>13</v>
      </c>
      <c r="E108" t="s">
        <v>80</v>
      </c>
      <c r="F108" t="s">
        <v>81</v>
      </c>
      <c r="G108" t="s">
        <v>41</v>
      </c>
      <c r="H108" t="s">
        <v>14</v>
      </c>
      <c r="I108">
        <v>17.100000000000001</v>
      </c>
      <c r="M108">
        <f>_xlfn.STDEV.S(K105:K126)</f>
        <v>0.26427838943284165</v>
      </c>
    </row>
    <row r="109" spans="1:13" x14ac:dyDescent="0.3">
      <c r="A109">
        <v>3</v>
      </c>
      <c r="B109" t="s">
        <v>87</v>
      </c>
      <c r="C109">
        <v>2016</v>
      </c>
      <c r="D109" t="s">
        <v>13</v>
      </c>
      <c r="E109" t="s">
        <v>83</v>
      </c>
      <c r="F109" t="s">
        <v>81</v>
      </c>
      <c r="G109" t="s">
        <v>41</v>
      </c>
      <c r="H109" t="s">
        <v>18</v>
      </c>
      <c r="I109">
        <v>22.2</v>
      </c>
      <c r="J109">
        <f>(I109-I108)/I109</f>
        <v>0.22972972972972963</v>
      </c>
      <c r="K109">
        <v>0.22972972972972963</v>
      </c>
      <c r="M109">
        <f>M108/SQRT(11)</f>
        <v>7.9682932540741921E-2</v>
      </c>
    </row>
    <row r="110" spans="1:13" x14ac:dyDescent="0.3">
      <c r="A110">
        <v>4</v>
      </c>
      <c r="B110" t="s">
        <v>88</v>
      </c>
      <c r="C110">
        <v>2016</v>
      </c>
      <c r="D110" t="s">
        <v>13</v>
      </c>
      <c r="E110" t="s">
        <v>80</v>
      </c>
      <c r="F110" t="s">
        <v>81</v>
      </c>
      <c r="G110" t="s">
        <v>41</v>
      </c>
      <c r="H110" t="s">
        <v>14</v>
      </c>
      <c r="I110">
        <v>15</v>
      </c>
    </row>
    <row r="111" spans="1:13" x14ac:dyDescent="0.3">
      <c r="A111">
        <v>4</v>
      </c>
      <c r="B111" t="s">
        <v>89</v>
      </c>
      <c r="C111">
        <v>2016</v>
      </c>
      <c r="D111" t="s">
        <v>13</v>
      </c>
      <c r="E111" t="s">
        <v>83</v>
      </c>
      <c r="F111" t="s">
        <v>81</v>
      </c>
      <c r="G111" t="s">
        <v>41</v>
      </c>
      <c r="H111" t="s">
        <v>18</v>
      </c>
      <c r="I111">
        <v>25.4</v>
      </c>
      <c r="J111">
        <f>(I111-I110)/I111</f>
        <v>0.40944881889763779</v>
      </c>
      <c r="K111">
        <v>0.40944881889763779</v>
      </c>
    </row>
    <row r="112" spans="1:13" x14ac:dyDescent="0.3">
      <c r="A112">
        <v>5</v>
      </c>
      <c r="B112" t="s">
        <v>90</v>
      </c>
      <c r="C112">
        <v>2016</v>
      </c>
      <c r="D112" t="s">
        <v>13</v>
      </c>
      <c r="E112" t="s">
        <v>80</v>
      </c>
      <c r="F112" t="s">
        <v>81</v>
      </c>
      <c r="G112" t="s">
        <v>41</v>
      </c>
      <c r="H112" t="s">
        <v>14</v>
      </c>
      <c r="I112">
        <v>20.399999999999999</v>
      </c>
    </row>
    <row r="113" spans="1:11" x14ac:dyDescent="0.3">
      <c r="A113">
        <v>6</v>
      </c>
      <c r="B113" t="s">
        <v>91</v>
      </c>
      <c r="C113">
        <v>2016</v>
      </c>
      <c r="D113" t="s">
        <v>13</v>
      </c>
      <c r="E113" t="s">
        <v>80</v>
      </c>
      <c r="F113" t="s">
        <v>81</v>
      </c>
      <c r="G113" t="s">
        <v>41</v>
      </c>
      <c r="H113" t="s">
        <v>14</v>
      </c>
      <c r="I113">
        <v>20.9</v>
      </c>
    </row>
    <row r="114" spans="1:11" x14ac:dyDescent="0.3">
      <c r="A114">
        <v>6</v>
      </c>
      <c r="B114" t="s">
        <v>92</v>
      </c>
      <c r="C114">
        <v>2016</v>
      </c>
      <c r="D114" t="s">
        <v>13</v>
      </c>
      <c r="E114" t="s">
        <v>83</v>
      </c>
      <c r="F114" t="s">
        <v>81</v>
      </c>
      <c r="G114" t="s">
        <v>41</v>
      </c>
      <c r="H114" t="s">
        <v>18</v>
      </c>
      <c r="I114">
        <v>23.6</v>
      </c>
      <c r="J114">
        <f>(I114-I113)/I114</f>
        <v>0.11440677966101706</v>
      </c>
      <c r="K114">
        <v>0.11440677966101706</v>
      </c>
    </row>
    <row r="115" spans="1:11" x14ac:dyDescent="0.3">
      <c r="A115">
        <v>31</v>
      </c>
      <c r="B115" t="s">
        <v>79</v>
      </c>
      <c r="C115">
        <v>2017</v>
      </c>
      <c r="D115" t="s">
        <v>13</v>
      </c>
      <c r="E115" t="s">
        <v>80</v>
      </c>
      <c r="F115" t="s">
        <v>81</v>
      </c>
      <c r="G115" t="s">
        <v>41</v>
      </c>
      <c r="H115" t="s">
        <v>14</v>
      </c>
      <c r="I115">
        <v>18.899999999999999</v>
      </c>
    </row>
    <row r="116" spans="1:11" x14ac:dyDescent="0.3">
      <c r="A116">
        <v>31</v>
      </c>
      <c r="B116" t="s">
        <v>82</v>
      </c>
      <c r="C116">
        <v>2017</v>
      </c>
      <c r="D116" t="s">
        <v>13</v>
      </c>
      <c r="E116" t="s">
        <v>83</v>
      </c>
      <c r="F116" t="s">
        <v>81</v>
      </c>
      <c r="G116" t="s">
        <v>41</v>
      </c>
      <c r="H116" t="s">
        <v>18</v>
      </c>
      <c r="I116">
        <v>14.7</v>
      </c>
      <c r="J116">
        <f>(I116-I115)/I116</f>
        <v>-0.2857142857142857</v>
      </c>
      <c r="K116">
        <v>-0.2857142857142857</v>
      </c>
    </row>
    <row r="117" spans="1:11" x14ac:dyDescent="0.3">
      <c r="A117">
        <v>32</v>
      </c>
      <c r="B117" t="s">
        <v>84</v>
      </c>
      <c r="C117">
        <v>2017</v>
      </c>
      <c r="D117" t="s">
        <v>13</v>
      </c>
      <c r="E117" t="s">
        <v>80</v>
      </c>
      <c r="F117" t="s">
        <v>81</v>
      </c>
      <c r="G117" t="s">
        <v>41</v>
      </c>
      <c r="H117" t="s">
        <v>14</v>
      </c>
      <c r="I117">
        <v>13</v>
      </c>
    </row>
    <row r="118" spans="1:11" x14ac:dyDescent="0.3">
      <c r="A118">
        <v>32</v>
      </c>
      <c r="B118" t="s">
        <v>85</v>
      </c>
      <c r="C118">
        <v>2017</v>
      </c>
      <c r="D118" t="s">
        <v>13</v>
      </c>
      <c r="E118" t="s">
        <v>83</v>
      </c>
      <c r="F118" t="s">
        <v>81</v>
      </c>
      <c r="G118" t="s">
        <v>41</v>
      </c>
      <c r="H118" t="s">
        <v>18</v>
      </c>
      <c r="I118">
        <v>19.7</v>
      </c>
      <c r="J118">
        <f>(I118-I117)/I118</f>
        <v>0.34010152284263956</v>
      </c>
      <c r="K118">
        <v>0.34010152284263956</v>
      </c>
    </row>
    <row r="119" spans="1:11" x14ac:dyDescent="0.3">
      <c r="A119">
        <v>33</v>
      </c>
      <c r="B119" t="s">
        <v>86</v>
      </c>
      <c r="C119">
        <v>2017</v>
      </c>
      <c r="D119" t="s">
        <v>13</v>
      </c>
      <c r="E119" t="s">
        <v>80</v>
      </c>
      <c r="F119" t="s">
        <v>81</v>
      </c>
      <c r="G119" t="s">
        <v>41</v>
      </c>
      <c r="H119" t="s">
        <v>14</v>
      </c>
      <c r="I119">
        <v>16.399999999999999</v>
      </c>
    </row>
    <row r="120" spans="1:11" x14ac:dyDescent="0.3">
      <c r="A120">
        <v>33</v>
      </c>
      <c r="B120" t="s">
        <v>87</v>
      </c>
      <c r="C120">
        <v>2017</v>
      </c>
      <c r="D120" t="s">
        <v>13</v>
      </c>
      <c r="E120" t="s">
        <v>83</v>
      </c>
      <c r="F120" t="s">
        <v>81</v>
      </c>
      <c r="G120" t="s">
        <v>41</v>
      </c>
      <c r="H120" t="s">
        <v>18</v>
      </c>
      <c r="I120">
        <v>18.100000000000001</v>
      </c>
      <c r="J120">
        <f>(I120-I119)/I120</f>
        <v>9.3922651933701806E-2</v>
      </c>
      <c r="K120">
        <v>9.3922651933701806E-2</v>
      </c>
    </row>
    <row r="121" spans="1:11" x14ac:dyDescent="0.3">
      <c r="A121">
        <v>34</v>
      </c>
      <c r="B121" t="s">
        <v>88</v>
      </c>
      <c r="C121">
        <v>2017</v>
      </c>
      <c r="D121" t="s">
        <v>13</v>
      </c>
      <c r="E121" t="s">
        <v>80</v>
      </c>
      <c r="F121" t="s">
        <v>81</v>
      </c>
      <c r="G121" t="s">
        <v>41</v>
      </c>
      <c r="H121" t="s">
        <v>14</v>
      </c>
      <c r="I121">
        <v>19.899999999999999</v>
      </c>
    </row>
    <row r="122" spans="1:11" x14ac:dyDescent="0.3">
      <c r="A122">
        <v>34</v>
      </c>
      <c r="B122" t="s">
        <v>89</v>
      </c>
      <c r="C122">
        <v>2017</v>
      </c>
      <c r="D122" t="s">
        <v>13</v>
      </c>
      <c r="E122" t="s">
        <v>83</v>
      </c>
      <c r="F122" t="s">
        <v>81</v>
      </c>
      <c r="G122" t="s">
        <v>41</v>
      </c>
      <c r="H122" t="s">
        <v>18</v>
      </c>
      <c r="I122">
        <v>25.9</v>
      </c>
      <c r="J122">
        <f>(I122-I121)/I122</f>
        <v>0.23166023166023167</v>
      </c>
      <c r="K122">
        <v>0.23166023166023167</v>
      </c>
    </row>
    <row r="123" spans="1:11" x14ac:dyDescent="0.3">
      <c r="A123">
        <v>35</v>
      </c>
      <c r="B123" t="s">
        <v>90</v>
      </c>
      <c r="C123">
        <v>2017</v>
      </c>
      <c r="D123" t="s">
        <v>13</v>
      </c>
      <c r="E123" t="s">
        <v>80</v>
      </c>
      <c r="F123" t="s">
        <v>81</v>
      </c>
      <c r="G123" t="s">
        <v>41</v>
      </c>
      <c r="H123" t="s">
        <v>14</v>
      </c>
      <c r="I123">
        <v>21</v>
      </c>
    </row>
    <row r="124" spans="1:11" x14ac:dyDescent="0.3">
      <c r="A124">
        <v>35</v>
      </c>
      <c r="B124" t="s">
        <v>93</v>
      </c>
      <c r="C124">
        <v>2017</v>
      </c>
      <c r="D124" t="s">
        <v>13</v>
      </c>
      <c r="E124" t="s">
        <v>83</v>
      </c>
      <c r="F124" t="s">
        <v>81</v>
      </c>
      <c r="G124" t="s">
        <v>41</v>
      </c>
      <c r="H124" t="s">
        <v>18</v>
      </c>
      <c r="I124">
        <v>15.6</v>
      </c>
      <c r="J124">
        <f>(I124-I123)/I124</f>
        <v>-0.3461538461538462</v>
      </c>
      <c r="K124">
        <v>-0.3461538461538462</v>
      </c>
    </row>
    <row r="125" spans="1:11" x14ac:dyDescent="0.3">
      <c r="A125">
        <v>36</v>
      </c>
      <c r="B125" t="s">
        <v>91</v>
      </c>
      <c r="C125">
        <v>2017</v>
      </c>
      <c r="D125" t="s">
        <v>13</v>
      </c>
      <c r="E125" t="s">
        <v>80</v>
      </c>
      <c r="F125" t="s">
        <v>81</v>
      </c>
      <c r="G125" t="s">
        <v>41</v>
      </c>
      <c r="H125" t="s">
        <v>14</v>
      </c>
      <c r="I125">
        <v>22.3</v>
      </c>
    </row>
    <row r="126" spans="1:11" x14ac:dyDescent="0.3">
      <c r="A126">
        <v>36</v>
      </c>
      <c r="B126" t="s">
        <v>92</v>
      </c>
      <c r="C126">
        <v>2017</v>
      </c>
      <c r="D126" t="s">
        <v>13</v>
      </c>
      <c r="E126" t="s">
        <v>83</v>
      </c>
      <c r="F126" t="s">
        <v>81</v>
      </c>
      <c r="G126" t="s">
        <v>41</v>
      </c>
      <c r="H126" t="s">
        <v>18</v>
      </c>
      <c r="I126">
        <v>23.1</v>
      </c>
      <c r="J126">
        <f>(I126-I125)/I126</f>
        <v>3.463203463203466E-2</v>
      </c>
      <c r="K126">
        <v>3.463203463203466E-2</v>
      </c>
    </row>
    <row r="128" spans="1:11" x14ac:dyDescent="0.3">
      <c r="A128">
        <v>1</v>
      </c>
      <c r="B128" t="s">
        <v>94</v>
      </c>
      <c r="C128">
        <v>2016</v>
      </c>
      <c r="D128" t="s">
        <v>13</v>
      </c>
      <c r="E128" t="s">
        <v>95</v>
      </c>
      <c r="F128" t="s">
        <v>96</v>
      </c>
      <c r="G128" t="s">
        <v>97</v>
      </c>
      <c r="H128" t="s">
        <v>14</v>
      </c>
      <c r="I128">
        <v>17.7</v>
      </c>
    </row>
    <row r="129" spans="1:13" x14ac:dyDescent="0.3">
      <c r="A129">
        <v>1</v>
      </c>
      <c r="B129" t="s">
        <v>98</v>
      </c>
      <c r="C129">
        <v>2016</v>
      </c>
      <c r="D129" t="s">
        <v>13</v>
      </c>
      <c r="E129" t="s">
        <v>99</v>
      </c>
      <c r="F129" t="s">
        <v>96</v>
      </c>
      <c r="G129" t="s">
        <v>97</v>
      </c>
      <c r="H129" t="s">
        <v>18</v>
      </c>
      <c r="I129">
        <v>22.5</v>
      </c>
      <c r="J129">
        <f>(I129-I128)/I129</f>
        <v>0.21333333333333337</v>
      </c>
      <c r="K129">
        <v>0.21333333333333337</v>
      </c>
      <c r="M129">
        <f>AVERAGE(K129:K149)</f>
        <v>-9.0939467998519027E-2</v>
      </c>
    </row>
    <row r="130" spans="1:13" x14ac:dyDescent="0.3">
      <c r="A130">
        <v>2</v>
      </c>
      <c r="B130" t="s">
        <v>100</v>
      </c>
      <c r="C130">
        <v>2016</v>
      </c>
      <c r="D130" t="s">
        <v>13</v>
      </c>
      <c r="E130" t="s">
        <v>95</v>
      </c>
      <c r="F130" t="s">
        <v>96</v>
      </c>
      <c r="G130" t="s">
        <v>97</v>
      </c>
      <c r="H130" t="s">
        <v>14</v>
      </c>
      <c r="I130">
        <v>16.8</v>
      </c>
      <c r="M130">
        <f>_xlfn.STDEV.S(K129:K149)</f>
        <v>0.7553961932116976</v>
      </c>
    </row>
    <row r="131" spans="1:13" x14ac:dyDescent="0.3">
      <c r="A131">
        <v>2</v>
      </c>
      <c r="B131" t="s">
        <v>101</v>
      </c>
      <c r="C131">
        <v>2016</v>
      </c>
      <c r="D131" t="s">
        <v>13</v>
      </c>
      <c r="E131" t="s">
        <v>99</v>
      </c>
      <c r="F131" t="s">
        <v>96</v>
      </c>
      <c r="G131" t="s">
        <v>97</v>
      </c>
      <c r="H131" t="s">
        <v>18</v>
      </c>
      <c r="I131">
        <v>25.8</v>
      </c>
      <c r="J131">
        <f>(I131-I130)/I131</f>
        <v>0.34883720930232559</v>
      </c>
      <c r="K131">
        <v>0.34883720930232559</v>
      </c>
      <c r="M131">
        <f>M130/SQRT(10)</f>
        <v>0.2388772506369588</v>
      </c>
    </row>
    <row r="132" spans="1:13" x14ac:dyDescent="0.3">
      <c r="A132">
        <v>3</v>
      </c>
      <c r="B132" t="s">
        <v>102</v>
      </c>
      <c r="C132">
        <v>2016</v>
      </c>
      <c r="D132" t="s">
        <v>13</v>
      </c>
      <c r="E132" t="s">
        <v>95</v>
      </c>
      <c r="F132" t="s">
        <v>96</v>
      </c>
      <c r="G132" t="s">
        <v>97</v>
      </c>
      <c r="H132" t="s">
        <v>14</v>
      </c>
      <c r="I132">
        <v>15.1</v>
      </c>
    </row>
    <row r="133" spans="1:13" x14ac:dyDescent="0.3">
      <c r="A133">
        <v>3</v>
      </c>
      <c r="B133" t="s">
        <v>103</v>
      </c>
      <c r="C133">
        <v>2016</v>
      </c>
      <c r="D133" t="s">
        <v>13</v>
      </c>
      <c r="E133" t="s">
        <v>99</v>
      </c>
      <c r="F133" t="s">
        <v>96</v>
      </c>
      <c r="G133" t="s">
        <v>97</v>
      </c>
      <c r="H133" t="s">
        <v>18</v>
      </c>
      <c r="I133">
        <v>22</v>
      </c>
      <c r="J133">
        <f>(I133-I132)/I133</f>
        <v>0.31363636363636366</v>
      </c>
      <c r="K133">
        <v>0.31363636363636366</v>
      </c>
    </row>
    <row r="134" spans="1:13" x14ac:dyDescent="0.3">
      <c r="A134">
        <v>4</v>
      </c>
      <c r="B134" t="s">
        <v>104</v>
      </c>
      <c r="C134">
        <v>2016</v>
      </c>
      <c r="D134" t="s">
        <v>13</v>
      </c>
      <c r="E134" t="s">
        <v>95</v>
      </c>
      <c r="F134" t="s">
        <v>96</v>
      </c>
      <c r="G134" t="s">
        <v>97</v>
      </c>
      <c r="H134" t="s">
        <v>14</v>
      </c>
      <c r="I134">
        <v>23.5</v>
      </c>
    </row>
    <row r="135" spans="1:13" x14ac:dyDescent="0.3">
      <c r="A135">
        <v>4</v>
      </c>
      <c r="B135" t="s">
        <v>105</v>
      </c>
      <c r="C135">
        <v>2016</v>
      </c>
      <c r="D135" t="s">
        <v>13</v>
      </c>
      <c r="E135" t="s">
        <v>99</v>
      </c>
      <c r="F135" t="s">
        <v>96</v>
      </c>
      <c r="G135" t="s">
        <v>97</v>
      </c>
      <c r="H135" t="s">
        <v>18</v>
      </c>
      <c r="I135">
        <v>23.2</v>
      </c>
      <c r="J135">
        <f>(I135-I134)/I135</f>
        <v>-1.2931034482758652E-2</v>
      </c>
      <c r="K135">
        <v>-1.2931034482758652E-2</v>
      </c>
    </row>
    <row r="136" spans="1:13" x14ac:dyDescent="0.3">
      <c r="A136">
        <v>5</v>
      </c>
      <c r="B136" t="s">
        <v>106</v>
      </c>
      <c r="C136">
        <v>2016</v>
      </c>
      <c r="D136" t="s">
        <v>13</v>
      </c>
      <c r="E136" t="s">
        <v>95</v>
      </c>
      <c r="F136" t="s">
        <v>96</v>
      </c>
      <c r="G136" t="s">
        <v>97</v>
      </c>
      <c r="H136" t="s">
        <v>14</v>
      </c>
      <c r="I136">
        <v>18.2</v>
      </c>
    </row>
    <row r="137" spans="1:13" x14ac:dyDescent="0.3">
      <c r="A137">
        <v>5</v>
      </c>
      <c r="B137" t="s">
        <v>107</v>
      </c>
      <c r="C137">
        <v>2016</v>
      </c>
      <c r="D137" t="s">
        <v>13</v>
      </c>
      <c r="E137" t="s">
        <v>99</v>
      </c>
      <c r="F137" t="s">
        <v>96</v>
      </c>
      <c r="G137" t="s">
        <v>97</v>
      </c>
      <c r="H137" t="s">
        <v>18</v>
      </c>
      <c r="I137">
        <v>5.7</v>
      </c>
      <c r="J137">
        <f>(I137-I136)/I137</f>
        <v>-2.1929824561403506</v>
      </c>
      <c r="K137">
        <v>-2.1929824561403506</v>
      </c>
    </row>
    <row r="138" spans="1:13" x14ac:dyDescent="0.3">
      <c r="A138">
        <v>6</v>
      </c>
      <c r="B138" t="s">
        <v>108</v>
      </c>
      <c r="C138">
        <v>2016</v>
      </c>
      <c r="D138" t="s">
        <v>13</v>
      </c>
      <c r="E138" t="s">
        <v>95</v>
      </c>
      <c r="F138" t="s">
        <v>96</v>
      </c>
      <c r="G138" t="s">
        <v>97</v>
      </c>
      <c r="H138" t="s">
        <v>14</v>
      </c>
      <c r="I138">
        <v>22.1</v>
      </c>
    </row>
    <row r="139" spans="1:13" x14ac:dyDescent="0.3">
      <c r="A139">
        <v>6</v>
      </c>
      <c r="B139" t="s">
        <v>109</v>
      </c>
      <c r="C139">
        <v>2016</v>
      </c>
      <c r="D139" t="s">
        <v>13</v>
      </c>
      <c r="E139" t="s">
        <v>99</v>
      </c>
      <c r="F139" t="s">
        <v>96</v>
      </c>
      <c r="G139" t="s">
        <v>97</v>
      </c>
      <c r="H139" t="s">
        <v>18</v>
      </c>
      <c r="I139">
        <v>19.600000000000001</v>
      </c>
      <c r="J139">
        <f>(I139-I138)/I139</f>
        <v>-0.12755102040816327</v>
      </c>
      <c r="K139">
        <v>-0.12755102040816327</v>
      </c>
    </row>
    <row r="140" spans="1:13" x14ac:dyDescent="0.3">
      <c r="A140">
        <v>31</v>
      </c>
      <c r="B140" t="s">
        <v>94</v>
      </c>
      <c r="C140">
        <v>2017</v>
      </c>
      <c r="D140" t="s">
        <v>13</v>
      </c>
      <c r="E140" t="s">
        <v>95</v>
      </c>
      <c r="F140" t="s">
        <v>96</v>
      </c>
      <c r="G140" t="s">
        <v>97</v>
      </c>
      <c r="H140" t="s">
        <v>14</v>
      </c>
      <c r="I140">
        <v>12.2</v>
      </c>
    </row>
    <row r="141" spans="1:13" x14ac:dyDescent="0.3">
      <c r="A141">
        <v>31</v>
      </c>
      <c r="B141" t="s">
        <v>98</v>
      </c>
      <c r="C141">
        <v>2017</v>
      </c>
      <c r="D141" t="s">
        <v>13</v>
      </c>
      <c r="E141" t="s">
        <v>99</v>
      </c>
      <c r="F141" t="s">
        <v>96</v>
      </c>
      <c r="G141" t="s">
        <v>97</v>
      </c>
      <c r="H141" t="s">
        <v>18</v>
      </c>
      <c r="I141">
        <v>16.100000000000001</v>
      </c>
      <c r="J141">
        <f>(I141-I140)/I141</f>
        <v>0.24223602484472062</v>
      </c>
      <c r="K141">
        <v>0.24223602484472062</v>
      </c>
    </row>
    <row r="142" spans="1:13" x14ac:dyDescent="0.3">
      <c r="A142">
        <v>32</v>
      </c>
      <c r="B142" t="s">
        <v>100</v>
      </c>
      <c r="C142">
        <v>2017</v>
      </c>
      <c r="D142" t="s">
        <v>13</v>
      </c>
      <c r="E142" t="s">
        <v>95</v>
      </c>
      <c r="F142" t="s">
        <v>96</v>
      </c>
      <c r="G142" t="s">
        <v>97</v>
      </c>
      <c r="H142" t="s">
        <v>14</v>
      </c>
      <c r="I142">
        <v>24</v>
      </c>
    </row>
    <row r="143" spans="1:13" x14ac:dyDescent="0.3">
      <c r="A143">
        <v>32</v>
      </c>
      <c r="B143" t="s">
        <v>101</v>
      </c>
      <c r="C143">
        <v>2017</v>
      </c>
      <c r="D143" t="s">
        <v>13</v>
      </c>
      <c r="E143" t="s">
        <v>99</v>
      </c>
      <c r="F143" t="s">
        <v>96</v>
      </c>
      <c r="G143" t="s">
        <v>97</v>
      </c>
      <c r="H143" t="s">
        <v>18</v>
      </c>
      <c r="I143">
        <v>23.1</v>
      </c>
      <c r="J143">
        <f>(I143-I142)/I143</f>
        <v>-3.8961038961038898E-2</v>
      </c>
      <c r="K143">
        <v>-3.8961038961038898E-2</v>
      </c>
    </row>
    <row r="144" spans="1:13" x14ac:dyDescent="0.3">
      <c r="A144">
        <v>33</v>
      </c>
      <c r="B144" t="s">
        <v>102</v>
      </c>
      <c r="C144">
        <v>2017</v>
      </c>
      <c r="D144" t="s">
        <v>13</v>
      </c>
      <c r="E144" t="s">
        <v>95</v>
      </c>
      <c r="F144" t="s">
        <v>96</v>
      </c>
      <c r="G144" t="s">
        <v>97</v>
      </c>
      <c r="H144" t="s">
        <v>14</v>
      </c>
      <c r="I144">
        <v>21.9</v>
      </c>
    </row>
    <row r="145" spans="1:13" x14ac:dyDescent="0.3">
      <c r="A145">
        <v>34</v>
      </c>
      <c r="B145" t="s">
        <v>104</v>
      </c>
      <c r="C145">
        <v>2017</v>
      </c>
      <c r="D145" t="s">
        <v>13</v>
      </c>
      <c r="E145" t="s">
        <v>95</v>
      </c>
      <c r="F145" t="s">
        <v>96</v>
      </c>
      <c r="G145" t="s">
        <v>97</v>
      </c>
      <c r="H145" t="s">
        <v>14</v>
      </c>
      <c r="I145">
        <v>22</v>
      </c>
    </row>
    <row r="146" spans="1:13" x14ac:dyDescent="0.3">
      <c r="A146">
        <v>34</v>
      </c>
      <c r="B146" t="s">
        <v>105</v>
      </c>
      <c r="C146">
        <v>2017</v>
      </c>
      <c r="D146" t="s">
        <v>13</v>
      </c>
      <c r="E146" t="s">
        <v>99</v>
      </c>
      <c r="F146" t="s">
        <v>96</v>
      </c>
      <c r="G146" t="s">
        <v>97</v>
      </c>
      <c r="H146" t="s">
        <v>18</v>
      </c>
      <c r="I146">
        <v>28.7</v>
      </c>
      <c r="J146">
        <f>(I146-I145)/I146</f>
        <v>0.23344947735191635</v>
      </c>
      <c r="K146">
        <v>0.23344947735191635</v>
      </c>
    </row>
    <row r="147" spans="1:13" x14ac:dyDescent="0.3">
      <c r="A147">
        <v>35</v>
      </c>
      <c r="B147" t="s">
        <v>106</v>
      </c>
      <c r="C147">
        <v>2017</v>
      </c>
      <c r="D147" t="s">
        <v>13</v>
      </c>
      <c r="E147" t="s">
        <v>95</v>
      </c>
      <c r="F147" t="s">
        <v>96</v>
      </c>
      <c r="G147" t="s">
        <v>97</v>
      </c>
      <c r="H147" t="s">
        <v>14</v>
      </c>
      <c r="I147">
        <v>21.9</v>
      </c>
    </row>
    <row r="148" spans="1:13" x14ac:dyDescent="0.3">
      <c r="A148">
        <v>36</v>
      </c>
      <c r="B148" t="s">
        <v>108</v>
      </c>
      <c r="C148">
        <v>2017</v>
      </c>
      <c r="D148" t="s">
        <v>13</v>
      </c>
      <c r="E148" t="s">
        <v>95</v>
      </c>
      <c r="F148" t="s">
        <v>96</v>
      </c>
      <c r="G148" t="s">
        <v>97</v>
      </c>
      <c r="H148" t="s">
        <v>14</v>
      </c>
      <c r="I148">
        <v>23.1</v>
      </c>
    </row>
    <row r="149" spans="1:13" x14ac:dyDescent="0.3">
      <c r="A149">
        <v>36</v>
      </c>
      <c r="B149" t="s">
        <v>109</v>
      </c>
      <c r="C149">
        <v>2017</v>
      </c>
      <c r="D149" t="s">
        <v>13</v>
      </c>
      <c r="E149" t="s">
        <v>99</v>
      </c>
      <c r="F149" t="s">
        <v>96</v>
      </c>
      <c r="G149" t="s">
        <v>97</v>
      </c>
      <c r="H149" t="s">
        <v>18</v>
      </c>
      <c r="I149">
        <v>26</v>
      </c>
      <c r="J149">
        <f>(I149-I148)/I149</f>
        <v>0.11153846153846149</v>
      </c>
      <c r="K149">
        <v>0.11153846153846149</v>
      </c>
    </row>
    <row r="152" spans="1:13" x14ac:dyDescent="0.3">
      <c r="A152">
        <v>4</v>
      </c>
      <c r="B152" t="s">
        <v>110</v>
      </c>
      <c r="C152">
        <v>2016</v>
      </c>
      <c r="D152" t="s">
        <v>97</v>
      </c>
      <c r="E152" t="s">
        <v>111</v>
      </c>
      <c r="F152" t="s">
        <v>112</v>
      </c>
      <c r="G152" t="s">
        <v>13</v>
      </c>
      <c r="H152" t="s">
        <v>14</v>
      </c>
      <c r="I152">
        <v>15.9</v>
      </c>
    </row>
    <row r="153" spans="1:13" x14ac:dyDescent="0.3">
      <c r="A153">
        <v>4</v>
      </c>
      <c r="B153" t="s">
        <v>113</v>
      </c>
      <c r="C153">
        <v>2016</v>
      </c>
      <c r="D153" t="s">
        <v>97</v>
      </c>
      <c r="E153" t="s">
        <v>114</v>
      </c>
      <c r="F153" t="s">
        <v>112</v>
      </c>
      <c r="G153" t="s">
        <v>13</v>
      </c>
      <c r="H153" t="s">
        <v>18</v>
      </c>
      <c r="I153">
        <v>16.100000000000001</v>
      </c>
      <c r="J153">
        <f>(I153-I152)/I153</f>
        <v>1.242236024844727E-2</v>
      </c>
      <c r="K153">
        <v>1.242236024844727E-2</v>
      </c>
      <c r="M153">
        <f>AVERAGE(K153:K175)</f>
        <v>0.11993203632544253</v>
      </c>
    </row>
    <row r="154" spans="1:13" x14ac:dyDescent="0.3">
      <c r="A154">
        <v>5</v>
      </c>
      <c r="B154" t="s">
        <v>115</v>
      </c>
      <c r="C154">
        <v>2016</v>
      </c>
      <c r="D154" t="s">
        <v>97</v>
      </c>
      <c r="E154" t="s">
        <v>111</v>
      </c>
      <c r="F154" t="s">
        <v>112</v>
      </c>
      <c r="G154" t="s">
        <v>13</v>
      </c>
      <c r="H154" t="s">
        <v>14</v>
      </c>
      <c r="I154">
        <v>19.5</v>
      </c>
      <c r="M154">
        <f>_xlfn.STDEV.S(K153:K175)</f>
        <v>0.17473710744829535</v>
      </c>
    </row>
    <row r="155" spans="1:13" x14ac:dyDescent="0.3">
      <c r="A155">
        <v>5</v>
      </c>
      <c r="B155" t="s">
        <v>116</v>
      </c>
      <c r="C155">
        <v>2016</v>
      </c>
      <c r="D155" t="s">
        <v>97</v>
      </c>
      <c r="E155" t="s">
        <v>114</v>
      </c>
      <c r="F155" t="s">
        <v>112</v>
      </c>
      <c r="G155" t="s">
        <v>13</v>
      </c>
      <c r="H155" t="s">
        <v>18</v>
      </c>
      <c r="I155">
        <v>17.399999999999999</v>
      </c>
      <c r="J155">
        <f>(I155-I154)/I155</f>
        <v>-0.12068965517241388</v>
      </c>
      <c r="K155">
        <v>-0.12068965517241388</v>
      </c>
      <c r="M155">
        <f>M154/SQRT(12)</f>
        <v>5.0442258011344943E-2</v>
      </c>
    </row>
    <row r="156" spans="1:13" x14ac:dyDescent="0.3">
      <c r="A156">
        <v>6</v>
      </c>
      <c r="B156" t="s">
        <v>117</v>
      </c>
      <c r="C156">
        <v>2016</v>
      </c>
      <c r="D156" t="s">
        <v>97</v>
      </c>
      <c r="E156" t="s">
        <v>111</v>
      </c>
      <c r="F156" t="s">
        <v>112</v>
      </c>
      <c r="G156" t="s">
        <v>13</v>
      </c>
      <c r="H156" t="s">
        <v>14</v>
      </c>
      <c r="I156">
        <v>16.7</v>
      </c>
    </row>
    <row r="157" spans="1:13" x14ac:dyDescent="0.3">
      <c r="A157">
        <v>6</v>
      </c>
      <c r="B157" t="s">
        <v>118</v>
      </c>
      <c r="C157">
        <v>2016</v>
      </c>
      <c r="D157" t="s">
        <v>97</v>
      </c>
      <c r="E157" t="s">
        <v>114</v>
      </c>
      <c r="F157" t="s">
        <v>112</v>
      </c>
      <c r="G157" t="s">
        <v>13</v>
      </c>
      <c r="H157" t="s">
        <v>18</v>
      </c>
      <c r="I157">
        <v>24.5</v>
      </c>
      <c r="J157">
        <f>(I157-I156)/I157</f>
        <v>0.31836734693877555</v>
      </c>
      <c r="K157">
        <v>0.31836734693877555</v>
      </c>
    </row>
    <row r="158" spans="1:13" x14ac:dyDescent="0.3">
      <c r="A158">
        <v>1</v>
      </c>
      <c r="B158" t="s">
        <v>119</v>
      </c>
      <c r="C158">
        <v>2016</v>
      </c>
      <c r="D158" t="s">
        <v>97</v>
      </c>
      <c r="E158" t="s">
        <v>111</v>
      </c>
      <c r="F158" t="s">
        <v>112</v>
      </c>
      <c r="G158" t="s">
        <v>13</v>
      </c>
      <c r="H158" t="s">
        <v>14</v>
      </c>
      <c r="I158">
        <v>21.5</v>
      </c>
    </row>
    <row r="159" spans="1:13" x14ac:dyDescent="0.3">
      <c r="A159">
        <v>1</v>
      </c>
      <c r="B159" t="s">
        <v>120</v>
      </c>
      <c r="C159">
        <v>2016</v>
      </c>
      <c r="D159" t="s">
        <v>97</v>
      </c>
      <c r="E159" t="s">
        <v>114</v>
      </c>
      <c r="F159" t="s">
        <v>112</v>
      </c>
      <c r="G159" t="s">
        <v>13</v>
      </c>
      <c r="H159" t="s">
        <v>18</v>
      </c>
      <c r="I159">
        <v>28.1</v>
      </c>
      <c r="J159">
        <f>(I159-I158)/I159</f>
        <v>0.2348754448398577</v>
      </c>
      <c r="K159">
        <v>0.2348754448398577</v>
      </c>
    </row>
    <row r="160" spans="1:13" x14ac:dyDescent="0.3">
      <c r="A160">
        <v>2</v>
      </c>
      <c r="B160" t="s">
        <v>121</v>
      </c>
      <c r="C160">
        <v>2016</v>
      </c>
      <c r="D160" t="s">
        <v>97</v>
      </c>
      <c r="E160" t="s">
        <v>111</v>
      </c>
      <c r="F160" t="s">
        <v>112</v>
      </c>
      <c r="G160" t="s">
        <v>13</v>
      </c>
      <c r="H160" t="s">
        <v>14</v>
      </c>
      <c r="I160">
        <v>19.2</v>
      </c>
    </row>
    <row r="161" spans="1:11" x14ac:dyDescent="0.3">
      <c r="A161">
        <v>2</v>
      </c>
      <c r="B161" t="s">
        <v>122</v>
      </c>
      <c r="C161">
        <v>2016</v>
      </c>
      <c r="D161" t="s">
        <v>97</v>
      </c>
      <c r="E161" t="s">
        <v>114</v>
      </c>
      <c r="F161" t="s">
        <v>112</v>
      </c>
      <c r="G161" t="s">
        <v>13</v>
      </c>
      <c r="H161" t="s">
        <v>18</v>
      </c>
      <c r="I161">
        <v>27</v>
      </c>
      <c r="J161">
        <f>(I161-I160)/I161</f>
        <v>0.28888888888888892</v>
      </c>
      <c r="K161">
        <v>0.28888888888888892</v>
      </c>
    </row>
    <row r="162" spans="1:11" x14ac:dyDescent="0.3">
      <c r="A162">
        <v>3</v>
      </c>
      <c r="B162" t="s">
        <v>123</v>
      </c>
      <c r="C162">
        <v>2016</v>
      </c>
      <c r="D162" t="s">
        <v>97</v>
      </c>
      <c r="E162" t="s">
        <v>111</v>
      </c>
      <c r="F162" t="s">
        <v>112</v>
      </c>
      <c r="G162" t="s">
        <v>13</v>
      </c>
      <c r="H162" t="s">
        <v>14</v>
      </c>
      <c r="I162">
        <v>13.8</v>
      </c>
    </row>
    <row r="163" spans="1:11" x14ac:dyDescent="0.3">
      <c r="A163">
        <v>3</v>
      </c>
      <c r="B163" t="s">
        <v>124</v>
      </c>
      <c r="C163">
        <v>2016</v>
      </c>
      <c r="D163" t="s">
        <v>97</v>
      </c>
      <c r="E163" t="s">
        <v>114</v>
      </c>
      <c r="F163" t="s">
        <v>112</v>
      </c>
      <c r="G163" t="s">
        <v>13</v>
      </c>
      <c r="H163" t="s">
        <v>18</v>
      </c>
      <c r="I163">
        <v>20.100000000000001</v>
      </c>
      <c r="J163">
        <f>(I163-I162)/I163</f>
        <v>0.31343283582089554</v>
      </c>
      <c r="K163">
        <v>0.31343283582089554</v>
      </c>
    </row>
    <row r="164" spans="1:11" x14ac:dyDescent="0.3">
      <c r="A164">
        <v>31</v>
      </c>
      <c r="B164" t="s">
        <v>119</v>
      </c>
      <c r="C164">
        <v>2017</v>
      </c>
      <c r="D164" t="s">
        <v>97</v>
      </c>
      <c r="E164" t="s">
        <v>111</v>
      </c>
      <c r="F164" t="s">
        <v>112</v>
      </c>
      <c r="G164" t="s">
        <v>13</v>
      </c>
      <c r="H164" t="s">
        <v>14</v>
      </c>
      <c r="I164">
        <v>7.8</v>
      </c>
    </row>
    <row r="165" spans="1:11" x14ac:dyDescent="0.3">
      <c r="A165">
        <v>31</v>
      </c>
      <c r="B165" t="s">
        <v>120</v>
      </c>
      <c r="C165">
        <v>2017</v>
      </c>
      <c r="D165" t="s">
        <v>97</v>
      </c>
      <c r="E165" t="s">
        <v>114</v>
      </c>
      <c r="F165" t="s">
        <v>112</v>
      </c>
      <c r="G165" t="s">
        <v>13</v>
      </c>
      <c r="H165" t="s">
        <v>18</v>
      </c>
      <c r="I165">
        <v>6.7</v>
      </c>
      <c r="J165">
        <f>(I165-I164)/I165</f>
        <v>-0.16417910447761189</v>
      </c>
      <c r="K165">
        <v>-0.16417910447761189</v>
      </c>
    </row>
    <row r="166" spans="1:11" x14ac:dyDescent="0.3">
      <c r="A166">
        <v>32</v>
      </c>
      <c r="B166" t="s">
        <v>121</v>
      </c>
      <c r="C166">
        <v>2017</v>
      </c>
      <c r="D166" t="s">
        <v>97</v>
      </c>
      <c r="E166" t="s">
        <v>111</v>
      </c>
      <c r="F166" t="s">
        <v>112</v>
      </c>
      <c r="G166" t="s">
        <v>13</v>
      </c>
      <c r="H166" t="s">
        <v>14</v>
      </c>
      <c r="I166">
        <v>13.3</v>
      </c>
    </row>
    <row r="167" spans="1:11" x14ac:dyDescent="0.3">
      <c r="A167">
        <v>32</v>
      </c>
      <c r="B167" t="s">
        <v>122</v>
      </c>
      <c r="C167">
        <v>2017</v>
      </c>
      <c r="D167" t="s">
        <v>97</v>
      </c>
      <c r="E167" t="s">
        <v>114</v>
      </c>
      <c r="F167" t="s">
        <v>112</v>
      </c>
      <c r="G167" t="s">
        <v>13</v>
      </c>
      <c r="H167" t="s">
        <v>18</v>
      </c>
      <c r="I167">
        <v>18.899999999999999</v>
      </c>
      <c r="J167">
        <f>(I167-I166)/I167</f>
        <v>0.29629629629629622</v>
      </c>
      <c r="K167">
        <v>0.29629629629629622</v>
      </c>
    </row>
    <row r="168" spans="1:11" x14ac:dyDescent="0.3">
      <c r="A168">
        <v>33</v>
      </c>
      <c r="B168" t="s">
        <v>123</v>
      </c>
      <c r="C168">
        <v>2017</v>
      </c>
      <c r="D168" t="s">
        <v>97</v>
      </c>
      <c r="E168" t="s">
        <v>111</v>
      </c>
      <c r="F168" t="s">
        <v>112</v>
      </c>
      <c r="G168" t="s">
        <v>13</v>
      </c>
      <c r="H168" t="s">
        <v>14</v>
      </c>
      <c r="I168">
        <v>17.7</v>
      </c>
    </row>
    <row r="169" spans="1:11" x14ac:dyDescent="0.3">
      <c r="A169">
        <v>33</v>
      </c>
      <c r="B169" t="s">
        <v>124</v>
      </c>
      <c r="C169">
        <v>2017</v>
      </c>
      <c r="D169" t="s">
        <v>97</v>
      </c>
      <c r="E169" t="s">
        <v>114</v>
      </c>
      <c r="F169" t="s">
        <v>112</v>
      </c>
      <c r="G169" t="s">
        <v>13</v>
      </c>
      <c r="H169" t="s">
        <v>18</v>
      </c>
      <c r="I169">
        <v>20.7</v>
      </c>
      <c r="J169">
        <f>(I169-I168)/I169</f>
        <v>0.14492753623188406</v>
      </c>
      <c r="K169">
        <v>0.14492753623188406</v>
      </c>
    </row>
    <row r="170" spans="1:11" x14ac:dyDescent="0.3">
      <c r="A170">
        <v>34</v>
      </c>
      <c r="B170" t="s">
        <v>110</v>
      </c>
      <c r="C170">
        <v>2017</v>
      </c>
      <c r="D170" t="s">
        <v>97</v>
      </c>
      <c r="E170" t="s">
        <v>111</v>
      </c>
      <c r="F170" t="s">
        <v>112</v>
      </c>
      <c r="G170" t="s">
        <v>13</v>
      </c>
      <c r="H170" t="s">
        <v>14</v>
      </c>
      <c r="I170">
        <v>21.3</v>
      </c>
    </row>
    <row r="171" spans="1:11" x14ac:dyDescent="0.3">
      <c r="A171">
        <v>34</v>
      </c>
      <c r="B171" t="s">
        <v>113</v>
      </c>
      <c r="C171">
        <v>2017</v>
      </c>
      <c r="D171" t="s">
        <v>97</v>
      </c>
      <c r="E171" t="s">
        <v>114</v>
      </c>
      <c r="F171" t="s">
        <v>112</v>
      </c>
      <c r="G171" t="s">
        <v>13</v>
      </c>
      <c r="H171" t="s">
        <v>18</v>
      </c>
      <c r="I171">
        <v>23.8</v>
      </c>
      <c r="J171">
        <f>(I171-I170)/I171</f>
        <v>0.10504201680672269</v>
      </c>
      <c r="K171">
        <v>0.10504201680672269</v>
      </c>
    </row>
    <row r="172" spans="1:11" x14ac:dyDescent="0.3">
      <c r="A172">
        <v>35</v>
      </c>
      <c r="B172" t="s">
        <v>115</v>
      </c>
      <c r="C172">
        <v>2017</v>
      </c>
      <c r="D172" t="s">
        <v>97</v>
      </c>
      <c r="E172" t="s">
        <v>111</v>
      </c>
      <c r="F172" t="s">
        <v>112</v>
      </c>
      <c r="G172" t="s">
        <v>13</v>
      </c>
      <c r="H172" t="s">
        <v>14</v>
      </c>
      <c r="I172">
        <v>22.6</v>
      </c>
    </row>
    <row r="173" spans="1:11" x14ac:dyDescent="0.3">
      <c r="A173">
        <v>35</v>
      </c>
      <c r="B173" t="s">
        <v>116</v>
      </c>
      <c r="C173">
        <v>2017</v>
      </c>
      <c r="D173" t="s">
        <v>97</v>
      </c>
      <c r="E173" t="s">
        <v>114</v>
      </c>
      <c r="F173" t="s">
        <v>112</v>
      </c>
      <c r="G173" t="s">
        <v>13</v>
      </c>
      <c r="H173" t="s">
        <v>18</v>
      </c>
      <c r="I173">
        <v>21.3</v>
      </c>
      <c r="J173">
        <f>(I173-I172)/I173</f>
        <v>-6.1032863849765293E-2</v>
      </c>
      <c r="K173">
        <v>-6.1032863849765293E-2</v>
      </c>
    </row>
    <row r="174" spans="1:11" x14ac:dyDescent="0.3">
      <c r="A174">
        <v>36</v>
      </c>
      <c r="B174" t="s">
        <v>117</v>
      </c>
      <c r="C174">
        <v>2017</v>
      </c>
      <c r="D174" t="s">
        <v>97</v>
      </c>
      <c r="E174" t="s">
        <v>111</v>
      </c>
      <c r="F174" t="s">
        <v>112</v>
      </c>
      <c r="G174" t="s">
        <v>13</v>
      </c>
      <c r="H174" t="s">
        <v>14</v>
      </c>
      <c r="I174">
        <v>22.3</v>
      </c>
    </row>
    <row r="175" spans="1:11" x14ac:dyDescent="0.3">
      <c r="A175">
        <v>36</v>
      </c>
      <c r="B175" t="s">
        <v>118</v>
      </c>
      <c r="C175">
        <v>2017</v>
      </c>
      <c r="D175" t="s">
        <v>97</v>
      </c>
      <c r="E175" t="s">
        <v>114</v>
      </c>
      <c r="F175" t="s">
        <v>112</v>
      </c>
      <c r="G175" t="s">
        <v>13</v>
      </c>
      <c r="H175" t="s">
        <v>18</v>
      </c>
      <c r="I175">
        <v>24</v>
      </c>
      <c r="J175">
        <f>(I175-I174)/I175</f>
        <v>7.0833333333333304E-2</v>
      </c>
      <c r="K175">
        <v>7.0833333333333304E-2</v>
      </c>
    </row>
  </sheetData>
  <sortState xmlns:xlrd2="http://schemas.microsoft.com/office/spreadsheetml/2017/richdata2" ref="A48:I75">
    <sortCondition ref="A48:A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1500.carbonassimilation.pair.rc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Crobi</dc:creator>
  <cp:lastModifiedBy>cdrobich</cp:lastModifiedBy>
  <dcterms:created xsi:type="dcterms:W3CDTF">2021-09-21T16:37:44Z</dcterms:created>
  <dcterms:modified xsi:type="dcterms:W3CDTF">2021-09-29T04:00:56Z</dcterms:modified>
</cp:coreProperties>
</file>