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GST Payable Calculator" sheetId="4" r:id="rId1"/>
    <sheet name="GSTR9 Calculation Sheet" sheetId="2" r:id="rId2"/>
  </sheets>
  <calcPr calcId="124519"/>
</workbook>
</file>

<file path=xl/calcChain.xml><?xml version="1.0" encoding="utf-8"?>
<calcChain xmlns="http://schemas.openxmlformats.org/spreadsheetml/2006/main">
  <c r="L21" i="2"/>
  <c r="K21"/>
  <c r="J21"/>
  <c r="H23" i="4"/>
  <c r="G23"/>
  <c r="F23"/>
  <c r="E23"/>
  <c r="I21" i="2"/>
  <c r="H21"/>
  <c r="G21"/>
  <c r="F21"/>
  <c r="E21"/>
  <c r="D21"/>
  <c r="O20"/>
  <c r="N20"/>
  <c r="M20"/>
  <c r="O19"/>
  <c r="N19"/>
  <c r="M19"/>
  <c r="O18"/>
  <c r="N18"/>
  <c r="M18"/>
  <c r="O17"/>
  <c r="N17"/>
  <c r="M17"/>
  <c r="P17" s="1"/>
  <c r="O16"/>
  <c r="P16" s="1"/>
  <c r="N16"/>
  <c r="M16"/>
  <c r="O15"/>
  <c r="N15"/>
  <c r="M15"/>
  <c r="O14"/>
  <c r="N14"/>
  <c r="M14"/>
  <c r="O13"/>
  <c r="N13"/>
  <c r="M13"/>
  <c r="P13" s="1"/>
  <c r="O12"/>
  <c r="P12" s="1"/>
  <c r="N12"/>
  <c r="M12"/>
  <c r="O11"/>
  <c r="N11"/>
  <c r="M11"/>
  <c r="O10"/>
  <c r="N10"/>
  <c r="M10"/>
  <c r="O9"/>
  <c r="N9"/>
  <c r="M9"/>
  <c r="M21" s="1"/>
  <c r="G20" i="4"/>
  <c r="F20"/>
  <c r="E20"/>
  <c r="H19"/>
  <c r="H18"/>
  <c r="H17"/>
  <c r="G19"/>
  <c r="F19"/>
  <c r="E19"/>
  <c r="D19"/>
  <c r="G14"/>
  <c r="F14"/>
  <c r="E14"/>
  <c r="H11"/>
  <c r="H12"/>
  <c r="H13"/>
  <c r="E13"/>
  <c r="F13"/>
  <c r="G13"/>
  <c r="D13"/>
  <c r="P10" i="2" l="1"/>
  <c r="P20"/>
  <c r="N21"/>
  <c r="P14"/>
  <c r="P18"/>
  <c r="O21"/>
  <c r="P11"/>
  <c r="P15"/>
  <c r="P19"/>
  <c r="P9"/>
  <c r="P21" s="1"/>
  <c r="H16" i="4" l="1"/>
  <c r="H10"/>
  <c r="H14" l="1"/>
  <c r="H20"/>
</calcChain>
</file>

<file path=xl/sharedStrings.xml><?xml version="1.0" encoding="utf-8"?>
<sst xmlns="http://schemas.openxmlformats.org/spreadsheetml/2006/main" count="69" uniqueCount="50">
  <si>
    <t>GST Payable Calculator</t>
  </si>
  <si>
    <t>Monthly GST Payable Calculator</t>
  </si>
  <si>
    <t>Month</t>
  </si>
  <si>
    <t>Year</t>
  </si>
  <si>
    <t>Sales</t>
  </si>
  <si>
    <t>GSTR 1</t>
  </si>
  <si>
    <t>Add: Debit Notes</t>
  </si>
  <si>
    <t>Less: Credit Notes</t>
  </si>
  <si>
    <t>GSTR 2</t>
  </si>
  <si>
    <t>Purchase</t>
  </si>
  <si>
    <t>Less: Sales Return</t>
  </si>
  <si>
    <t>Less: Purchase Return</t>
  </si>
  <si>
    <t>Net Sales</t>
  </si>
  <si>
    <t>Net Purchases</t>
  </si>
  <si>
    <t>Taxable Value</t>
  </si>
  <si>
    <t>CGST</t>
  </si>
  <si>
    <t>SGST</t>
  </si>
  <si>
    <t>IGST</t>
  </si>
  <si>
    <t>GST Output Tax</t>
  </si>
  <si>
    <t>GST Input Tax</t>
  </si>
  <si>
    <t>GST Payable</t>
  </si>
  <si>
    <t>Total</t>
  </si>
  <si>
    <t>Description</t>
  </si>
  <si>
    <t>Month:</t>
  </si>
  <si>
    <t>Year:</t>
  </si>
  <si>
    <t>GSTIN:</t>
  </si>
  <si>
    <t>22-AAAAA0000A-1-Z-5</t>
  </si>
  <si>
    <t>Net GST Payable</t>
  </si>
  <si>
    <t>GST Input Tax Credit (ITC)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</si>
  <si>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</si>
  <si>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</si>
  <si>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</si>
  <si>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</si>
  <si>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</si>
  <si>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</si>
  <si>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</si>
  <si>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</si>
  <si>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</si>
  <si>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</si>
  <si>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</si>
  <si>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</si>
  <si>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Net GST</t>
  </si>
  <si>
    <t>Yearly Total</t>
  </si>
  <si>
    <t>GSTR 9 Calculation Sheet for Financial Year</t>
  </si>
  <si>
    <t>21-22</t>
  </si>
  <si>
    <t>Reverse Charge Amount</t>
  </si>
  <si>
    <t>Reverse Charge</t>
  </si>
  <si>
    <t>GSTR-9 Calculation Sheet</t>
  </si>
  <si>
    <t>Jugl - All in one Business App</t>
  </si>
  <si>
    <t>www.jugl.com/demo</t>
  </si>
</sst>
</file>

<file path=xl/styles.xml><?xml version="1.0" encoding="utf-8"?>
<styleSheet xmlns="http://schemas.openxmlformats.org/spreadsheetml/2006/main">
  <numFmts count="3">
    <numFmt numFmtId="164" formatCode="_ [$₹-4009]\ * #,##0.00_ ;_ [$₹-4009]\ * \-#,##0.00_ ;_ [$₹-4009]\ * &quot;-&quot;??_ ;_ @_ "/>
    <numFmt numFmtId="165" formatCode="mmmm"/>
    <numFmt numFmtId="166" formatCode="_ [$₹-4009]\ * #,##0_ ;_ [$₹-4009]\ * \-#,##0_ ;_ [$₹-4009]\ * &quot;-&quot;_ ;_ @_ 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5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sz val="20"/>
      <color rgb="FFFF3300"/>
      <name val="Arial"/>
      <family val="2"/>
    </font>
    <font>
      <b/>
      <sz val="15"/>
      <color rgb="FFFF3300"/>
      <name val="Arial"/>
      <family val="2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30"/>
      <color rgb="FF0070C0"/>
      <name val="Arial"/>
      <family val="2"/>
    </font>
    <font>
      <b/>
      <sz val="20"/>
      <color rgb="FF0070C0"/>
      <name val="Arial"/>
      <family val="2"/>
    </font>
    <font>
      <u/>
      <sz val="11"/>
      <color theme="10"/>
      <name val="Calibri"/>
      <family val="2"/>
    </font>
    <font>
      <b/>
      <sz val="30"/>
      <color rgb="FF00B0F0"/>
      <name val="Arial"/>
      <family val="2"/>
    </font>
    <font>
      <b/>
      <sz val="20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/>
      <top style="thin">
        <color rgb="FFFF3300"/>
      </top>
      <bottom style="thin">
        <color rgb="FFFF3300"/>
      </bottom>
      <diagonal/>
    </border>
    <border>
      <left/>
      <right/>
      <top style="thin">
        <color rgb="FFFF33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/>
      <top/>
      <bottom style="thin">
        <color rgb="FFFF3300"/>
      </bottom>
      <diagonal/>
    </border>
    <border>
      <left/>
      <right/>
      <top/>
      <bottom style="thin">
        <color rgb="FFFF3300"/>
      </bottom>
      <diagonal/>
    </border>
    <border>
      <left/>
      <right style="thin">
        <color rgb="FFFF3300"/>
      </right>
      <top/>
      <bottom style="thin">
        <color rgb="FFFF33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quotePrefix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8" fillId="2" borderId="0" xfId="0" applyFont="1" applyFill="1" applyAlignment="1">
      <alignment horizontal="left" vertical="center" indent="2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indent="2"/>
    </xf>
    <xf numFmtId="164" fontId="7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 indent="3"/>
    </xf>
    <xf numFmtId="164" fontId="8" fillId="3" borderId="1" xfId="0" applyNumberFormat="1" applyFont="1" applyFill="1" applyBorder="1" applyAlignment="1">
      <alignment vertical="center"/>
    </xf>
    <xf numFmtId="0" fontId="8" fillId="3" borderId="2" xfId="0" applyFont="1" applyFill="1" applyBorder="1" applyAlignment="1">
      <alignment horizontal="left" vertical="center" wrapText="1" indent="3"/>
    </xf>
    <xf numFmtId="0" fontId="8" fillId="3" borderId="4" xfId="0" applyFont="1" applyFill="1" applyBorder="1" applyAlignment="1">
      <alignment horizontal="left" vertical="center" wrapText="1" indent="3"/>
    </xf>
    <xf numFmtId="0" fontId="8" fillId="3" borderId="1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vertical="center"/>
    </xf>
    <xf numFmtId="0" fontId="15" fillId="0" borderId="2" xfId="1" applyBorder="1" applyAlignment="1" applyProtection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center" vertical="center"/>
    </xf>
    <xf numFmtId="0" fontId="16" fillId="0" borderId="4" xfId="0" quotePrefix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1586688</xdr:colOff>
      <xdr:row>4</xdr:row>
      <xdr:rowOff>148413</xdr:rowOff>
    </xdr:to>
    <xdr:pic>
      <xdr:nvPicPr>
        <xdr:cNvPr id="3" name="Picture 2" descr="Jugl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0"/>
          <a:ext cx="1558113" cy="1558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1</xdr:col>
      <xdr:colOff>1681938</xdr:colOff>
      <xdr:row>5</xdr:row>
      <xdr:rowOff>34113</xdr:rowOff>
    </xdr:to>
    <xdr:pic>
      <xdr:nvPicPr>
        <xdr:cNvPr id="3" name="Picture 2" descr="Jugl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1558113" cy="1558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jugl.com/dem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jugl.com/de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workbookViewId="0">
      <selection activeCell="B14" sqref="B14:D14"/>
    </sheetView>
  </sheetViews>
  <sheetFormatPr defaultRowHeight="14.25"/>
  <cols>
    <col min="1" max="1" width="3.140625" style="1" customWidth="1"/>
    <col min="2" max="2" width="24.85546875" style="1" customWidth="1"/>
    <col min="3" max="3" width="30.42578125" style="1" customWidth="1"/>
    <col min="4" max="4" width="20.42578125" style="1" bestFit="1" customWidth="1"/>
    <col min="5" max="7" width="21.140625" style="1" bestFit="1" customWidth="1"/>
    <col min="8" max="8" width="26.5703125" style="1" bestFit="1" customWidth="1"/>
    <col min="9" max="9" width="3.140625" style="1" customWidth="1"/>
    <col min="10" max="10" width="14.28515625" style="1" customWidth="1"/>
    <col min="11" max="16384" width="9.140625" style="1"/>
  </cols>
  <sheetData>
    <row r="1" spans="1:10" ht="16.5" customHeight="1">
      <c r="A1" s="8"/>
      <c r="B1" s="8"/>
      <c r="C1" s="8"/>
      <c r="D1" s="8"/>
      <c r="E1" s="8"/>
      <c r="F1" s="8"/>
      <c r="G1" s="8"/>
      <c r="H1" s="8"/>
      <c r="I1" s="8"/>
    </row>
    <row r="2" spans="1:10" ht="42" customHeight="1">
      <c r="A2" s="8"/>
      <c r="B2" s="15"/>
      <c r="C2" s="19" t="s">
        <v>48</v>
      </c>
      <c r="D2" s="20"/>
      <c r="E2" s="20"/>
      <c r="F2" s="20"/>
      <c r="G2" s="20"/>
      <c r="H2" s="20"/>
      <c r="I2" s="9"/>
      <c r="J2" s="2"/>
    </row>
    <row r="3" spans="1:10" ht="26.25">
      <c r="A3" s="8"/>
      <c r="B3" s="15"/>
      <c r="C3" s="21" t="s">
        <v>0</v>
      </c>
      <c r="D3" s="21"/>
      <c r="E3" s="21"/>
      <c r="F3" s="21"/>
      <c r="G3" s="21"/>
      <c r="H3" s="21"/>
      <c r="I3" s="10"/>
      <c r="J3" s="3"/>
    </row>
    <row r="4" spans="1:10" ht="26.25">
      <c r="A4" s="8"/>
      <c r="B4" s="15"/>
      <c r="C4" s="22" t="s">
        <v>49</v>
      </c>
      <c r="D4" s="16"/>
      <c r="E4" s="16"/>
      <c r="F4" s="16"/>
      <c r="G4" s="16"/>
      <c r="H4" s="16"/>
      <c r="I4" s="10"/>
      <c r="J4" s="3"/>
    </row>
    <row r="5" spans="1:10" ht="16.5" customHeight="1">
      <c r="A5" s="8"/>
      <c r="B5" s="8"/>
      <c r="C5" s="8"/>
      <c r="D5" s="8"/>
      <c r="E5" s="8"/>
      <c r="F5" s="8"/>
      <c r="G5" s="8"/>
      <c r="H5" s="8"/>
      <c r="I5" s="8"/>
    </row>
    <row r="6" spans="1:10" ht="19.5">
      <c r="A6" s="8"/>
      <c r="B6" s="23" t="s">
        <v>1</v>
      </c>
      <c r="C6" s="23"/>
      <c r="D6" s="23"/>
      <c r="E6" s="23"/>
      <c r="F6" s="23"/>
      <c r="G6" s="23"/>
      <c r="H6" s="23"/>
      <c r="I6" s="12"/>
      <c r="J6" s="4"/>
    </row>
    <row r="7" spans="1:10" ht="31.5" customHeight="1">
      <c r="A7" s="8"/>
      <c r="B7" s="24" t="s">
        <v>23</v>
      </c>
      <c r="C7" s="25">
        <v>44287</v>
      </c>
      <c r="D7" s="24" t="s">
        <v>24</v>
      </c>
      <c r="E7" s="26">
        <v>2021</v>
      </c>
      <c r="F7" s="24" t="s">
        <v>25</v>
      </c>
      <c r="G7" s="27" t="s">
        <v>26</v>
      </c>
      <c r="H7" s="27"/>
      <c r="I7" s="12"/>
      <c r="J7" s="4"/>
    </row>
    <row r="8" spans="1:10" ht="33" customHeight="1">
      <c r="A8" s="8"/>
      <c r="B8" s="27" t="s">
        <v>22</v>
      </c>
      <c r="C8" s="27"/>
      <c r="D8" s="26" t="s">
        <v>14</v>
      </c>
      <c r="E8" s="26" t="s">
        <v>15</v>
      </c>
      <c r="F8" s="26" t="s">
        <v>16</v>
      </c>
      <c r="G8" s="26" t="s">
        <v>17</v>
      </c>
      <c r="H8" s="26" t="s">
        <v>21</v>
      </c>
      <c r="I8" s="8"/>
    </row>
    <row r="9" spans="1:10" ht="33" customHeight="1">
      <c r="A9" s="8"/>
      <c r="B9" s="28" t="s">
        <v>5</v>
      </c>
      <c r="C9" s="28"/>
      <c r="D9" s="29"/>
      <c r="E9" s="29"/>
      <c r="F9" s="29"/>
      <c r="G9" s="29"/>
      <c r="H9" s="29"/>
      <c r="I9" s="8"/>
    </row>
    <row r="10" spans="1:10" ht="33" customHeight="1">
      <c r="A10" s="8"/>
      <c r="B10" s="30" t="s">
        <v>4</v>
      </c>
      <c r="C10" s="30"/>
      <c r="D10" s="29">
        <v>14000000</v>
      </c>
      <c r="E10" s="29">
        <v>810000</v>
      </c>
      <c r="F10" s="29">
        <v>810000</v>
      </c>
      <c r="G10" s="29">
        <v>1062000</v>
      </c>
      <c r="H10" s="31">
        <f>SUM(D10:G10)</f>
        <v>16682000</v>
      </c>
      <c r="I10" s="8"/>
    </row>
    <row r="11" spans="1:10" ht="33" customHeight="1">
      <c r="A11" s="8"/>
      <c r="B11" s="30" t="s">
        <v>10</v>
      </c>
      <c r="C11" s="30"/>
      <c r="D11" s="29">
        <v>1500000</v>
      </c>
      <c r="E11" s="29">
        <v>90000</v>
      </c>
      <c r="F11" s="29">
        <v>90000</v>
      </c>
      <c r="G11" s="29">
        <v>124200</v>
      </c>
      <c r="H11" s="31">
        <f t="shared" ref="H11:H13" si="0">SUM(D11:G11)</f>
        <v>1804200</v>
      </c>
      <c r="I11" s="8"/>
    </row>
    <row r="12" spans="1:10" ht="33" customHeight="1">
      <c r="A12" s="8"/>
      <c r="B12" s="32" t="s">
        <v>6</v>
      </c>
      <c r="C12" s="33"/>
      <c r="D12" s="29">
        <v>150000</v>
      </c>
      <c r="E12" s="29">
        <v>9000</v>
      </c>
      <c r="F12" s="29">
        <v>9000</v>
      </c>
      <c r="G12" s="29">
        <v>9000</v>
      </c>
      <c r="H12" s="31">
        <f t="shared" si="0"/>
        <v>177000</v>
      </c>
      <c r="I12" s="8"/>
    </row>
    <row r="13" spans="1:10" ht="33" customHeight="1">
      <c r="A13" s="8"/>
      <c r="B13" s="30" t="s">
        <v>12</v>
      </c>
      <c r="C13" s="30"/>
      <c r="D13" s="29">
        <f>D10-D11+D12</f>
        <v>12650000</v>
      </c>
      <c r="E13" s="29">
        <f t="shared" ref="E13:G13" si="1">E10-E11+E12</f>
        <v>729000</v>
      </c>
      <c r="F13" s="29">
        <f t="shared" si="1"/>
        <v>729000</v>
      </c>
      <c r="G13" s="29">
        <f t="shared" si="1"/>
        <v>946800</v>
      </c>
      <c r="H13" s="31">
        <f t="shared" si="0"/>
        <v>15054800</v>
      </c>
      <c r="I13" s="8"/>
    </row>
    <row r="14" spans="1:10" ht="33" customHeight="1">
      <c r="A14" s="8"/>
      <c r="B14" s="34" t="s">
        <v>18</v>
      </c>
      <c r="C14" s="34"/>
      <c r="D14" s="34"/>
      <c r="E14" s="31">
        <f>E13</f>
        <v>729000</v>
      </c>
      <c r="F14" s="31">
        <f>F13</f>
        <v>729000</v>
      </c>
      <c r="G14" s="31">
        <f>G13</f>
        <v>946800</v>
      </c>
      <c r="H14" s="31">
        <f>SUM(E14:G14)</f>
        <v>2404800</v>
      </c>
      <c r="I14" s="8"/>
    </row>
    <row r="15" spans="1:10" ht="33" customHeight="1">
      <c r="A15" s="8"/>
      <c r="B15" s="28" t="s">
        <v>8</v>
      </c>
      <c r="C15" s="28"/>
      <c r="D15" s="29"/>
      <c r="E15" s="29"/>
      <c r="F15" s="29"/>
      <c r="G15" s="29"/>
      <c r="H15" s="31"/>
      <c r="I15" s="8"/>
    </row>
    <row r="16" spans="1:10" ht="33" customHeight="1">
      <c r="A16" s="8"/>
      <c r="B16" s="30" t="s">
        <v>9</v>
      </c>
      <c r="C16" s="30"/>
      <c r="D16" s="29">
        <v>10000000</v>
      </c>
      <c r="E16" s="29">
        <v>720000</v>
      </c>
      <c r="F16" s="29">
        <v>720000</v>
      </c>
      <c r="G16" s="29">
        <v>360000</v>
      </c>
      <c r="H16" s="31">
        <f>SUM(D16:G16)</f>
        <v>11800000</v>
      </c>
      <c r="I16" s="8"/>
    </row>
    <row r="17" spans="1:9" ht="33" customHeight="1">
      <c r="A17" s="8"/>
      <c r="B17" s="30" t="s">
        <v>11</v>
      </c>
      <c r="C17" s="30"/>
      <c r="D17" s="29">
        <v>1000000</v>
      </c>
      <c r="E17" s="29">
        <v>72000</v>
      </c>
      <c r="F17" s="29">
        <v>72000</v>
      </c>
      <c r="G17" s="29">
        <v>18000</v>
      </c>
      <c r="H17" s="31">
        <f t="shared" ref="H17:H19" si="2">SUM(D17:G17)</f>
        <v>1162000</v>
      </c>
      <c r="I17" s="8"/>
    </row>
    <row r="18" spans="1:9" ht="33" customHeight="1">
      <c r="A18" s="8"/>
      <c r="B18" s="32" t="s">
        <v>7</v>
      </c>
      <c r="C18" s="33"/>
      <c r="D18" s="29">
        <v>250000</v>
      </c>
      <c r="E18" s="29">
        <v>13500</v>
      </c>
      <c r="F18" s="29">
        <v>13500</v>
      </c>
      <c r="G18" s="29">
        <v>18000</v>
      </c>
      <c r="H18" s="31">
        <f t="shared" si="2"/>
        <v>295000</v>
      </c>
      <c r="I18" s="8"/>
    </row>
    <row r="19" spans="1:9" ht="33" customHeight="1">
      <c r="A19" s="8"/>
      <c r="B19" s="30" t="s">
        <v>13</v>
      </c>
      <c r="C19" s="30"/>
      <c r="D19" s="29">
        <f>D16-D17-D18</f>
        <v>8750000</v>
      </c>
      <c r="E19" s="29">
        <f t="shared" ref="E19:G19" si="3">E16-E17-E18</f>
        <v>634500</v>
      </c>
      <c r="F19" s="29">
        <f t="shared" si="3"/>
        <v>634500</v>
      </c>
      <c r="G19" s="29">
        <f t="shared" si="3"/>
        <v>324000</v>
      </c>
      <c r="H19" s="31">
        <f t="shared" si="2"/>
        <v>10343000</v>
      </c>
      <c r="I19" s="8"/>
    </row>
    <row r="20" spans="1:9" ht="33" customHeight="1">
      <c r="A20" s="8"/>
      <c r="B20" s="34" t="s">
        <v>28</v>
      </c>
      <c r="C20" s="34"/>
      <c r="D20" s="34"/>
      <c r="E20" s="31">
        <f>E19</f>
        <v>634500</v>
      </c>
      <c r="F20" s="31">
        <f>F19</f>
        <v>634500</v>
      </c>
      <c r="G20" s="31">
        <f>G19</f>
        <v>324000</v>
      </c>
      <c r="H20" s="31">
        <f>SUM(E20:G20)</f>
        <v>1593000</v>
      </c>
      <c r="I20" s="8"/>
    </row>
    <row r="21" spans="1:9" ht="33" customHeight="1">
      <c r="A21" s="8"/>
      <c r="B21" s="35" t="s">
        <v>45</v>
      </c>
      <c r="C21" s="36"/>
      <c r="D21" s="37"/>
      <c r="E21" s="31">
        <v>15000</v>
      </c>
      <c r="F21" s="31">
        <v>15000</v>
      </c>
      <c r="G21" s="31">
        <v>30000</v>
      </c>
      <c r="H21" s="31"/>
      <c r="I21" s="8"/>
    </row>
    <row r="22" spans="1:9" ht="33" customHeight="1">
      <c r="A22" s="8"/>
      <c r="B22" s="38"/>
      <c r="C22" s="39"/>
      <c r="D22" s="40"/>
      <c r="E22" s="41" t="s">
        <v>15</v>
      </c>
      <c r="F22" s="41" t="s">
        <v>16</v>
      </c>
      <c r="G22" s="41" t="s">
        <v>17</v>
      </c>
      <c r="H22" s="42" t="s">
        <v>27</v>
      </c>
      <c r="I22" s="8"/>
    </row>
    <row r="23" spans="1:9" ht="33" customHeight="1">
      <c r="A23" s="8"/>
      <c r="B23" s="43" t="s">
        <v>20</v>
      </c>
      <c r="C23" s="43"/>
      <c r="D23" s="43"/>
      <c r="E23" s="44">
        <f>E14-E20-E21</f>
        <v>79500</v>
      </c>
      <c r="F23" s="44">
        <f>F14-F20-F21</f>
        <v>79500</v>
      </c>
      <c r="G23" s="44">
        <f>G14-G20-G21</f>
        <v>592800</v>
      </c>
      <c r="H23" s="44">
        <f>SUM(E23:G23)</f>
        <v>751800</v>
      </c>
      <c r="I23" s="8"/>
    </row>
    <row r="24" spans="1:9" ht="16.5" customHeight="1">
      <c r="A24" s="8"/>
      <c r="B24" s="14"/>
      <c r="C24" s="14"/>
      <c r="D24" s="11"/>
      <c r="E24" s="11"/>
      <c r="F24" s="11"/>
      <c r="G24" s="11"/>
      <c r="H24" s="11"/>
      <c r="I24" s="8"/>
    </row>
    <row r="25" spans="1:9" ht="16.5" customHeight="1">
      <c r="B25" s="5"/>
      <c r="C25" s="5"/>
      <c r="D25" s="7"/>
      <c r="E25" s="6"/>
      <c r="F25" s="6"/>
      <c r="G25" s="6"/>
      <c r="H25" s="5"/>
    </row>
    <row r="26" spans="1:9" ht="16.5" customHeight="1">
      <c r="B26" s="5"/>
      <c r="C26" s="6"/>
      <c r="D26" s="7"/>
      <c r="E26" s="5"/>
      <c r="F26" s="6"/>
      <c r="G26" s="6"/>
      <c r="H26" s="5"/>
    </row>
    <row r="27" spans="1:9" ht="16.5" customHeight="1"/>
    <row r="28" spans="1:9" ht="16.5" customHeight="1"/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</sheetData>
  <mergeCells count="23">
    <mergeCell ref="B13:C13"/>
    <mergeCell ref="B2:B4"/>
    <mergeCell ref="C2:H2"/>
    <mergeCell ref="C3:H3"/>
    <mergeCell ref="C4:H4"/>
    <mergeCell ref="B6:H6"/>
    <mergeCell ref="G7:H7"/>
    <mergeCell ref="B8:C8"/>
    <mergeCell ref="B9:C9"/>
    <mergeCell ref="B10:C10"/>
    <mergeCell ref="B11:C11"/>
    <mergeCell ref="B12:C12"/>
    <mergeCell ref="B24:C24"/>
    <mergeCell ref="B14:D14"/>
    <mergeCell ref="B15:C15"/>
    <mergeCell ref="B16:C16"/>
    <mergeCell ref="B17:C17"/>
    <mergeCell ref="B18:C18"/>
    <mergeCell ref="B21:D21"/>
    <mergeCell ref="B22:D22"/>
    <mergeCell ref="B19:C19"/>
    <mergeCell ref="B20:D20"/>
    <mergeCell ref="B23:D23"/>
  </mergeCells>
  <dataValidations disablePrompts="1" count="1">
    <dataValidation type="list" allowBlank="1" showInputMessage="1" showErrorMessage="1" sqref="E7">
      <formula1>"2021,2022,2023,2024,2025"</formula1>
    </dataValidation>
  </dataValidations>
  <hyperlinks>
    <hyperlink ref="C4" r:id="rId1"/>
  </hyperlinks>
  <printOptions horizontalCentered="1"/>
  <pageMargins left="0.25" right="0.25" top="0.25" bottom="0.25" header="0.2" footer="0.2"/>
  <pageSetup scale="62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6"/>
  <sheetViews>
    <sheetView tabSelected="1" zoomScaleSheetLayoutView="100" workbookViewId="0">
      <selection activeCell="B9" sqref="B9"/>
    </sheetView>
  </sheetViews>
  <sheetFormatPr defaultRowHeight="15"/>
  <cols>
    <col min="1" max="1" width="3.140625" style="13" customWidth="1"/>
    <col min="2" max="2" width="27.140625" style="13" customWidth="1"/>
    <col min="3" max="3" width="10.28515625" style="13" customWidth="1"/>
    <col min="4" max="5" width="11.5703125" style="13" bestFit="1" customWidth="1"/>
    <col min="6" max="6" width="12.5703125" style="13" bestFit="1" customWidth="1"/>
    <col min="7" max="9" width="11.5703125" style="13" bestFit="1" customWidth="1"/>
    <col min="10" max="12" width="10" style="13" bestFit="1" customWidth="1"/>
    <col min="13" max="16" width="11.5703125" style="13" bestFit="1" customWidth="1"/>
    <col min="17" max="17" width="3.140625" style="13" customWidth="1"/>
    <col min="18" max="16384" width="9.140625" style="13"/>
  </cols>
  <sheetData>
    <row r="1" spans="1:17" ht="16.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7.5">
      <c r="A2" s="8"/>
      <c r="B2" s="15"/>
      <c r="C2" s="46" t="s">
        <v>48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  <c r="Q2" s="8"/>
    </row>
    <row r="3" spans="1:17" ht="26.25">
      <c r="A3" s="8"/>
      <c r="B3" s="15"/>
      <c r="C3" s="49" t="s">
        <v>47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1"/>
      <c r="Q3" s="8"/>
    </row>
    <row r="4" spans="1:17" ht="23.25" customHeight="1">
      <c r="A4" s="8"/>
      <c r="B4" s="15"/>
      <c r="C4" s="45" t="s">
        <v>49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8"/>
    </row>
    <row r="5" spans="1:17" ht="16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30" customHeight="1">
      <c r="A6" s="8"/>
      <c r="B6" s="52" t="s">
        <v>43</v>
      </c>
      <c r="C6" s="52"/>
      <c r="D6" s="52"/>
      <c r="E6" s="52"/>
      <c r="F6" s="52"/>
      <c r="G6" s="52"/>
      <c r="H6" s="52"/>
      <c r="I6" s="52"/>
      <c r="J6" s="53" t="s">
        <v>44</v>
      </c>
      <c r="K6" s="54"/>
      <c r="L6" s="55"/>
      <c r="M6" s="55"/>
      <c r="N6" s="55"/>
      <c r="O6" s="55"/>
      <c r="P6" s="56"/>
      <c r="Q6" s="8"/>
    </row>
    <row r="7" spans="1:17" ht="36" customHeight="1">
      <c r="A7" s="8"/>
      <c r="B7" s="57" t="s">
        <v>2</v>
      </c>
      <c r="C7" s="57" t="s">
        <v>3</v>
      </c>
      <c r="D7" s="57" t="s">
        <v>18</v>
      </c>
      <c r="E7" s="57"/>
      <c r="F7" s="57"/>
      <c r="G7" s="57" t="s">
        <v>19</v>
      </c>
      <c r="H7" s="57"/>
      <c r="I7" s="57"/>
      <c r="J7" s="57" t="s">
        <v>46</v>
      </c>
      <c r="K7" s="57"/>
      <c r="L7" s="57"/>
      <c r="M7" s="57" t="s">
        <v>20</v>
      </c>
      <c r="N7" s="57"/>
      <c r="O7" s="57"/>
      <c r="P7" s="57" t="s">
        <v>41</v>
      </c>
      <c r="Q7" s="8"/>
    </row>
    <row r="8" spans="1:17" ht="36" customHeight="1">
      <c r="A8" s="8"/>
      <c r="B8" s="57"/>
      <c r="C8" s="57"/>
      <c r="D8" s="58" t="s">
        <v>15</v>
      </c>
      <c r="E8" s="58" t="s">
        <v>16</v>
      </c>
      <c r="F8" s="58" t="s">
        <v>17</v>
      </c>
      <c r="G8" s="58" t="s">
        <v>15</v>
      </c>
      <c r="H8" s="58" t="s">
        <v>16</v>
      </c>
      <c r="I8" s="58" t="s">
        <v>17</v>
      </c>
      <c r="J8" s="58" t="s">
        <v>15</v>
      </c>
      <c r="K8" s="58" t="s">
        <v>16</v>
      </c>
      <c r="L8" s="58" t="s">
        <v>17</v>
      </c>
      <c r="M8" s="58" t="s">
        <v>15</v>
      </c>
      <c r="N8" s="58" t="s">
        <v>16</v>
      </c>
      <c r="O8" s="58" t="s">
        <v>17</v>
      </c>
      <c r="P8" s="57"/>
      <c r="Q8" s="8"/>
    </row>
    <row r="9" spans="1:17" ht="36.75" customHeight="1">
      <c r="A9" s="8"/>
      <c r="B9" s="59" t="s">
        <v>32</v>
      </c>
      <c r="C9" s="59">
        <v>2021</v>
      </c>
      <c r="D9" s="60">
        <v>729000</v>
      </c>
      <c r="E9" s="60">
        <v>729000</v>
      </c>
      <c r="F9" s="60">
        <v>946800</v>
      </c>
      <c r="G9" s="60">
        <v>634500</v>
      </c>
      <c r="H9" s="60">
        <v>634500</v>
      </c>
      <c r="I9" s="60">
        <v>324000</v>
      </c>
      <c r="J9" s="60">
        <v>15000</v>
      </c>
      <c r="K9" s="60">
        <v>15000</v>
      </c>
      <c r="L9" s="60">
        <v>30000</v>
      </c>
      <c r="M9" s="61">
        <f>D9-G9</f>
        <v>94500</v>
      </c>
      <c r="N9" s="61">
        <f>E9-H9</f>
        <v>94500</v>
      </c>
      <c r="O9" s="61">
        <f>F9-I9</f>
        <v>622800</v>
      </c>
      <c r="P9" s="61">
        <f>SUM(M9:O9)</f>
        <v>811800</v>
      </c>
      <c r="Q9" s="8"/>
    </row>
    <row r="10" spans="1:17" ht="36.75" customHeight="1">
      <c r="A10" s="8"/>
      <c r="B10" s="59" t="s">
        <v>33</v>
      </c>
      <c r="C10" s="59">
        <v>2021</v>
      </c>
      <c r="D10" s="60">
        <v>729000</v>
      </c>
      <c r="E10" s="60">
        <v>729000</v>
      </c>
      <c r="F10" s="60">
        <v>946800</v>
      </c>
      <c r="G10" s="60">
        <v>634500</v>
      </c>
      <c r="H10" s="60">
        <v>634500</v>
      </c>
      <c r="I10" s="60">
        <v>324000</v>
      </c>
      <c r="J10" s="60">
        <v>15000</v>
      </c>
      <c r="K10" s="60">
        <v>15000</v>
      </c>
      <c r="L10" s="60">
        <v>30000</v>
      </c>
      <c r="M10" s="61">
        <f t="shared" ref="M10:M20" si="0">D10-G10</f>
        <v>94500</v>
      </c>
      <c r="N10" s="61">
        <f t="shared" ref="N10:N20" si="1">E10-H10</f>
        <v>94500</v>
      </c>
      <c r="O10" s="61">
        <f t="shared" ref="O10:O20" si="2">F10-I10</f>
        <v>622800</v>
      </c>
      <c r="P10" s="61">
        <f t="shared" ref="P10:P20" si="3">SUM(M10:O10)</f>
        <v>811800</v>
      </c>
      <c r="Q10" s="8"/>
    </row>
    <row r="11" spans="1:17" ht="36.75" customHeight="1">
      <c r="A11" s="8"/>
      <c r="B11" s="59" t="s">
        <v>34</v>
      </c>
      <c r="C11" s="59">
        <v>2021</v>
      </c>
      <c r="D11" s="60">
        <v>729000</v>
      </c>
      <c r="E11" s="60">
        <v>729000</v>
      </c>
      <c r="F11" s="60">
        <v>946800</v>
      </c>
      <c r="G11" s="60">
        <v>634500</v>
      </c>
      <c r="H11" s="60">
        <v>634500</v>
      </c>
      <c r="I11" s="60">
        <v>324000</v>
      </c>
      <c r="J11" s="60">
        <v>15000</v>
      </c>
      <c r="K11" s="60">
        <v>15000</v>
      </c>
      <c r="L11" s="60">
        <v>30000</v>
      </c>
      <c r="M11" s="61">
        <f t="shared" si="0"/>
        <v>94500</v>
      </c>
      <c r="N11" s="61">
        <f t="shared" si="1"/>
        <v>94500</v>
      </c>
      <c r="O11" s="61">
        <f t="shared" si="2"/>
        <v>622800</v>
      </c>
      <c r="P11" s="61">
        <f t="shared" si="3"/>
        <v>811800</v>
      </c>
      <c r="Q11" s="8"/>
    </row>
    <row r="12" spans="1:17" ht="36.75" customHeight="1">
      <c r="A12" s="8"/>
      <c r="B12" s="59" t="s">
        <v>35</v>
      </c>
      <c r="C12" s="59">
        <v>2021</v>
      </c>
      <c r="D12" s="60">
        <v>729000</v>
      </c>
      <c r="E12" s="60">
        <v>729000</v>
      </c>
      <c r="F12" s="60">
        <v>946800</v>
      </c>
      <c r="G12" s="60">
        <v>634500</v>
      </c>
      <c r="H12" s="60">
        <v>634500</v>
      </c>
      <c r="I12" s="60">
        <v>324000</v>
      </c>
      <c r="J12" s="60">
        <v>15000</v>
      </c>
      <c r="K12" s="60">
        <v>15000</v>
      </c>
      <c r="L12" s="60">
        <v>30000</v>
      </c>
      <c r="M12" s="61">
        <f t="shared" si="0"/>
        <v>94500</v>
      </c>
      <c r="N12" s="61">
        <f t="shared" si="1"/>
        <v>94500</v>
      </c>
      <c r="O12" s="61">
        <f t="shared" si="2"/>
        <v>622800</v>
      </c>
      <c r="P12" s="61">
        <f t="shared" si="3"/>
        <v>811800</v>
      </c>
      <c r="Q12" s="8"/>
    </row>
    <row r="13" spans="1:17" ht="36.75" customHeight="1">
      <c r="A13" s="8"/>
      <c r="B13" s="59" t="s">
        <v>36</v>
      </c>
      <c r="C13" s="59">
        <v>2021</v>
      </c>
      <c r="D13" s="60">
        <v>729000</v>
      </c>
      <c r="E13" s="60">
        <v>729000</v>
      </c>
      <c r="F13" s="60">
        <v>946800</v>
      </c>
      <c r="G13" s="60">
        <v>634500</v>
      </c>
      <c r="H13" s="60">
        <v>634500</v>
      </c>
      <c r="I13" s="60">
        <v>324000</v>
      </c>
      <c r="J13" s="60">
        <v>15000</v>
      </c>
      <c r="K13" s="60">
        <v>15000</v>
      </c>
      <c r="L13" s="60">
        <v>30000</v>
      </c>
      <c r="M13" s="61">
        <f t="shared" si="0"/>
        <v>94500</v>
      </c>
      <c r="N13" s="61">
        <f t="shared" si="1"/>
        <v>94500</v>
      </c>
      <c r="O13" s="61">
        <f t="shared" si="2"/>
        <v>622800</v>
      </c>
      <c r="P13" s="61">
        <f t="shared" si="3"/>
        <v>811800</v>
      </c>
      <c r="Q13" s="8"/>
    </row>
    <row r="14" spans="1:17" ht="36.75" customHeight="1">
      <c r="A14" s="8"/>
      <c r="B14" s="59" t="s">
        <v>37</v>
      </c>
      <c r="C14" s="59">
        <v>2021</v>
      </c>
      <c r="D14" s="60">
        <v>729000</v>
      </c>
      <c r="E14" s="60">
        <v>729000</v>
      </c>
      <c r="F14" s="60">
        <v>946800</v>
      </c>
      <c r="G14" s="60">
        <v>634500</v>
      </c>
      <c r="H14" s="60">
        <v>634500</v>
      </c>
      <c r="I14" s="60">
        <v>324000</v>
      </c>
      <c r="J14" s="60">
        <v>15000</v>
      </c>
      <c r="K14" s="60">
        <v>15000</v>
      </c>
      <c r="L14" s="60">
        <v>30000</v>
      </c>
      <c r="M14" s="61">
        <f t="shared" si="0"/>
        <v>94500</v>
      </c>
      <c r="N14" s="61">
        <f t="shared" si="1"/>
        <v>94500</v>
      </c>
      <c r="O14" s="61">
        <f t="shared" si="2"/>
        <v>622800</v>
      </c>
      <c r="P14" s="61">
        <f t="shared" si="3"/>
        <v>811800</v>
      </c>
      <c r="Q14" s="8"/>
    </row>
    <row r="15" spans="1:17" ht="36.75" customHeight="1">
      <c r="A15" s="8"/>
      <c r="B15" s="59" t="s">
        <v>38</v>
      </c>
      <c r="C15" s="59">
        <v>2021</v>
      </c>
      <c r="D15" s="60">
        <v>729000</v>
      </c>
      <c r="E15" s="60">
        <v>729000</v>
      </c>
      <c r="F15" s="60">
        <v>946800</v>
      </c>
      <c r="G15" s="60">
        <v>634500</v>
      </c>
      <c r="H15" s="60">
        <v>634500</v>
      </c>
      <c r="I15" s="60">
        <v>324000</v>
      </c>
      <c r="J15" s="60">
        <v>15000</v>
      </c>
      <c r="K15" s="60">
        <v>15000</v>
      </c>
      <c r="L15" s="60">
        <v>30000</v>
      </c>
      <c r="M15" s="61">
        <f t="shared" si="0"/>
        <v>94500</v>
      </c>
      <c r="N15" s="61">
        <f t="shared" si="1"/>
        <v>94500</v>
      </c>
      <c r="O15" s="61">
        <f t="shared" si="2"/>
        <v>622800</v>
      </c>
      <c r="P15" s="61">
        <f t="shared" si="3"/>
        <v>811800</v>
      </c>
      <c r="Q15" s="8"/>
    </row>
    <row r="16" spans="1:17" ht="36.75" customHeight="1">
      <c r="A16" s="8"/>
      <c r="B16" s="59" t="s">
        <v>39</v>
      </c>
      <c r="C16" s="59">
        <v>2021</v>
      </c>
      <c r="D16" s="60">
        <v>729000</v>
      </c>
      <c r="E16" s="60">
        <v>729000</v>
      </c>
      <c r="F16" s="60">
        <v>946800</v>
      </c>
      <c r="G16" s="60">
        <v>634500</v>
      </c>
      <c r="H16" s="60">
        <v>634500</v>
      </c>
      <c r="I16" s="60">
        <v>324000</v>
      </c>
      <c r="J16" s="60">
        <v>15000</v>
      </c>
      <c r="K16" s="60">
        <v>15000</v>
      </c>
      <c r="L16" s="60">
        <v>30000</v>
      </c>
      <c r="M16" s="61">
        <f t="shared" si="0"/>
        <v>94500</v>
      </c>
      <c r="N16" s="61">
        <f t="shared" si="1"/>
        <v>94500</v>
      </c>
      <c r="O16" s="61">
        <f t="shared" si="2"/>
        <v>622800</v>
      </c>
      <c r="P16" s="61">
        <f t="shared" si="3"/>
        <v>811800</v>
      </c>
      <c r="Q16" s="8"/>
    </row>
    <row r="17" spans="1:17" ht="36.75" customHeight="1">
      <c r="A17" s="8"/>
      <c r="B17" s="59" t="s">
        <v>40</v>
      </c>
      <c r="C17" s="59">
        <v>2021</v>
      </c>
      <c r="D17" s="60">
        <v>729000</v>
      </c>
      <c r="E17" s="60">
        <v>729000</v>
      </c>
      <c r="F17" s="60">
        <v>946800</v>
      </c>
      <c r="G17" s="60">
        <v>634500</v>
      </c>
      <c r="H17" s="60">
        <v>634500</v>
      </c>
      <c r="I17" s="60">
        <v>324000</v>
      </c>
      <c r="J17" s="60">
        <v>15000</v>
      </c>
      <c r="K17" s="60">
        <v>15000</v>
      </c>
      <c r="L17" s="60">
        <v>30000</v>
      </c>
      <c r="M17" s="61">
        <f t="shared" si="0"/>
        <v>94500</v>
      </c>
      <c r="N17" s="61">
        <f t="shared" si="1"/>
        <v>94500</v>
      </c>
      <c r="O17" s="61">
        <f t="shared" si="2"/>
        <v>622800</v>
      </c>
      <c r="P17" s="61">
        <f t="shared" si="3"/>
        <v>811800</v>
      </c>
      <c r="Q17" s="8"/>
    </row>
    <row r="18" spans="1:17" ht="36.75" customHeight="1">
      <c r="A18" s="8"/>
      <c r="B18" s="59" t="s">
        <v>29</v>
      </c>
      <c r="C18" s="59">
        <v>2022</v>
      </c>
      <c r="D18" s="60">
        <v>729000</v>
      </c>
      <c r="E18" s="60">
        <v>729000</v>
      </c>
      <c r="F18" s="60">
        <v>946800</v>
      </c>
      <c r="G18" s="60">
        <v>634500</v>
      </c>
      <c r="H18" s="60">
        <v>634500</v>
      </c>
      <c r="I18" s="60">
        <v>324000</v>
      </c>
      <c r="J18" s="60">
        <v>15000</v>
      </c>
      <c r="K18" s="60">
        <v>15000</v>
      </c>
      <c r="L18" s="60">
        <v>30000</v>
      </c>
      <c r="M18" s="61">
        <f t="shared" si="0"/>
        <v>94500</v>
      </c>
      <c r="N18" s="61">
        <f t="shared" si="1"/>
        <v>94500</v>
      </c>
      <c r="O18" s="61">
        <f t="shared" si="2"/>
        <v>622800</v>
      </c>
      <c r="P18" s="61">
        <f t="shared" si="3"/>
        <v>811800</v>
      </c>
      <c r="Q18" s="8"/>
    </row>
    <row r="19" spans="1:17" ht="36.75" customHeight="1">
      <c r="A19" s="8"/>
      <c r="B19" s="59" t="s">
        <v>30</v>
      </c>
      <c r="C19" s="59">
        <v>2022</v>
      </c>
      <c r="D19" s="60">
        <v>729000</v>
      </c>
      <c r="E19" s="60">
        <v>729000</v>
      </c>
      <c r="F19" s="60">
        <v>946800</v>
      </c>
      <c r="G19" s="60">
        <v>634500</v>
      </c>
      <c r="H19" s="60">
        <v>634500</v>
      </c>
      <c r="I19" s="60">
        <v>324000</v>
      </c>
      <c r="J19" s="60">
        <v>15000</v>
      </c>
      <c r="K19" s="60">
        <v>15000</v>
      </c>
      <c r="L19" s="60">
        <v>30000</v>
      </c>
      <c r="M19" s="61">
        <f t="shared" si="0"/>
        <v>94500</v>
      </c>
      <c r="N19" s="61">
        <f t="shared" si="1"/>
        <v>94500</v>
      </c>
      <c r="O19" s="61">
        <f t="shared" si="2"/>
        <v>622800</v>
      </c>
      <c r="P19" s="61">
        <f t="shared" si="3"/>
        <v>811800</v>
      </c>
      <c r="Q19" s="8"/>
    </row>
    <row r="20" spans="1:17" ht="36.75" customHeight="1">
      <c r="A20" s="8"/>
      <c r="B20" s="59" t="s">
        <v>31</v>
      </c>
      <c r="C20" s="59">
        <v>2022</v>
      </c>
      <c r="D20" s="60">
        <v>729000</v>
      </c>
      <c r="E20" s="60">
        <v>729000</v>
      </c>
      <c r="F20" s="60">
        <v>946800</v>
      </c>
      <c r="G20" s="60">
        <v>634500</v>
      </c>
      <c r="H20" s="60">
        <v>634500</v>
      </c>
      <c r="I20" s="60">
        <v>324000</v>
      </c>
      <c r="J20" s="60">
        <v>15000</v>
      </c>
      <c r="K20" s="60">
        <v>15000</v>
      </c>
      <c r="L20" s="60">
        <v>30000</v>
      </c>
      <c r="M20" s="61">
        <f t="shared" si="0"/>
        <v>94500</v>
      </c>
      <c r="N20" s="61">
        <f t="shared" si="1"/>
        <v>94500</v>
      </c>
      <c r="O20" s="61">
        <f t="shared" si="2"/>
        <v>622800</v>
      </c>
      <c r="P20" s="61">
        <f t="shared" si="3"/>
        <v>811800</v>
      </c>
      <c r="Q20" s="8"/>
    </row>
    <row r="21" spans="1:17" ht="36.75" customHeight="1">
      <c r="A21" s="8"/>
      <c r="B21" s="62" t="s">
        <v>42</v>
      </c>
      <c r="C21" s="62"/>
      <c r="D21" s="61">
        <f>SUM(D9:D20)</f>
        <v>8748000</v>
      </c>
      <c r="E21" s="61">
        <f t="shared" ref="E21:P21" si="4">SUM(E9:E20)</f>
        <v>8748000</v>
      </c>
      <c r="F21" s="61">
        <f t="shared" si="4"/>
        <v>11361600</v>
      </c>
      <c r="G21" s="61">
        <f t="shared" si="4"/>
        <v>7614000</v>
      </c>
      <c r="H21" s="61">
        <f t="shared" si="4"/>
        <v>7614000</v>
      </c>
      <c r="I21" s="61">
        <f t="shared" si="4"/>
        <v>3888000</v>
      </c>
      <c r="J21" s="61">
        <f t="shared" si="4"/>
        <v>180000</v>
      </c>
      <c r="K21" s="61">
        <f t="shared" si="4"/>
        <v>180000</v>
      </c>
      <c r="L21" s="61">
        <f t="shared" si="4"/>
        <v>360000</v>
      </c>
      <c r="M21" s="61">
        <f t="shared" si="4"/>
        <v>1134000</v>
      </c>
      <c r="N21" s="61">
        <f t="shared" si="4"/>
        <v>1134000</v>
      </c>
      <c r="O21" s="61">
        <f t="shared" si="4"/>
        <v>7473600</v>
      </c>
      <c r="P21" s="61">
        <f t="shared" si="4"/>
        <v>9741600</v>
      </c>
      <c r="Q21" s="8"/>
    </row>
    <row r="22" spans="1:17" ht="16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ht="16.5" customHeight="1"/>
    <row r="24" spans="1:17" ht="16.5" customHeight="1"/>
    <row r="25" spans="1:17" ht="16.5" customHeight="1"/>
    <row r="26" spans="1:17" ht="16.5" customHeight="1"/>
    <row r="27" spans="1:17" ht="16.5" customHeight="1"/>
    <row r="28" spans="1:17" ht="16.5" customHeight="1"/>
    <row r="29" spans="1:17" ht="16.5" customHeight="1"/>
    <row r="30" spans="1:17" ht="16.5" customHeight="1"/>
    <row r="31" spans="1:17" ht="16.5" customHeight="1"/>
    <row r="32" spans="1:17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</sheetData>
  <mergeCells count="14">
    <mergeCell ref="J7:L7"/>
    <mergeCell ref="K6:P6"/>
    <mergeCell ref="M7:O7"/>
    <mergeCell ref="B21:C21"/>
    <mergeCell ref="C2:P2"/>
    <mergeCell ref="C3:P3"/>
    <mergeCell ref="C4:P4"/>
    <mergeCell ref="P7:P8"/>
    <mergeCell ref="B7:B8"/>
    <mergeCell ref="C7:C8"/>
    <mergeCell ref="B2:B4"/>
    <mergeCell ref="D7:F7"/>
    <mergeCell ref="G7:I7"/>
    <mergeCell ref="B6:I6"/>
  </mergeCells>
  <hyperlinks>
    <hyperlink ref="C4" r:id="rId1"/>
  </hyperlinks>
  <printOptions horizontalCentered="1"/>
  <pageMargins left="0.25" right="0.25" top="0.5" bottom="0.5" header="0.25" footer="0.25"/>
  <pageSetup paperSize="9" scale="75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GST Payable Calculator</vt:lpstr>
      <vt:lpstr>GSTR9 Calculation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Jugl</dc:creator>
  <cp:keywords>Jugl</cp:keywords>
  <cp:lastModifiedBy>USER</cp:lastModifiedBy>
  <cp:lastPrinted>2022-01-05T08:34:27Z</cp:lastPrinted>
  <dcterms:created xsi:type="dcterms:W3CDTF">2022-01-05T04:31:17Z</dcterms:created>
  <dcterms:modified xsi:type="dcterms:W3CDTF">2024-05-11T01:01:42Z</dcterms:modified>
</cp:coreProperties>
</file>